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Q:\Korisnici\Djurdja\StariPC\ĐURĐA\FINANCIJSKI IZVJEŠTAJI 2024\objava na web-u\"/>
    </mc:Choice>
  </mc:AlternateContent>
  <xr:revisionPtr revIDLastSave="0" documentId="8_{DF7C6E8A-F69D-414D-AFFA-E3EFAF0C29B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c r="H300" i="9"/>
  <c r="G300" i="9"/>
  <c r="F300" i="9"/>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E282" i="9"/>
  <c r="B282" i="9" s="1"/>
  <c r="H281" i="9"/>
  <c r="G281" i="9"/>
  <c r="E281" i="9" s="1"/>
  <c r="B281" i="9" s="1"/>
  <c r="F281" i="9"/>
  <c r="F280" i="9"/>
  <c r="F279" i="9"/>
  <c r="F278" i="9"/>
  <c r="F277" i="9"/>
  <c r="F276" i="9"/>
  <c r="L275" i="9"/>
  <c r="F275" i="9" s="1"/>
  <c r="H275" i="9"/>
  <c r="F274" i="9"/>
  <c r="I273" i="9"/>
  <c r="H273" i="9"/>
  <c r="F273" i="9"/>
  <c r="E272" i="9"/>
  <c r="M271" i="9"/>
  <c r="F271" i="9" s="1"/>
  <c r="L271" i="9"/>
  <c r="E271" i="9"/>
  <c r="M270" i="9"/>
  <c r="L270" i="9"/>
  <c r="F270" i="9" s="1"/>
  <c r="E270" i="9"/>
  <c r="M269" i="9"/>
  <c r="L269" i="9"/>
  <c r="F269" i="9" s="1"/>
  <c r="B269" i="9" s="1"/>
  <c r="E269" i="9"/>
  <c r="M268" i="9"/>
  <c r="L268" i="9"/>
  <c r="F268" i="9" s="1"/>
  <c r="E268" i="9"/>
  <c r="B268" i="9" s="1"/>
  <c r="M267" i="9"/>
  <c r="L267" i="9"/>
  <c r="F267" i="9"/>
  <c r="E267" i="9"/>
  <c r="B267" i="9" s="1"/>
  <c r="M266" i="9"/>
  <c r="L266" i="9"/>
  <c r="F266" i="9" s="1"/>
  <c r="E266" i="9"/>
  <c r="M265" i="9"/>
  <c r="L265" i="9"/>
  <c r="F265" i="9" s="1"/>
  <c r="B265" i="9" s="1"/>
  <c r="E265" i="9"/>
  <c r="M264" i="9"/>
  <c r="L264" i="9"/>
  <c r="F264" i="9" s="1"/>
  <c r="E264" i="9"/>
  <c r="B264" i="9" s="1"/>
  <c r="M263" i="9"/>
  <c r="L263" i="9"/>
  <c r="F263" i="9"/>
  <c r="E263" i="9"/>
  <c r="B263" i="9" s="1"/>
  <c r="M262" i="9"/>
  <c r="L262" i="9"/>
  <c r="F262" i="9" s="1"/>
  <c r="E262" i="9"/>
  <c r="B262" i="9" s="1"/>
  <c r="M261" i="9"/>
  <c r="L261" i="9"/>
  <c r="F261" i="9" s="1"/>
  <c r="B261" i="9" s="1"/>
  <c r="E261" i="9"/>
  <c r="M260" i="9"/>
  <c r="L260" i="9"/>
  <c r="F260" i="9" s="1"/>
  <c r="E260" i="9"/>
  <c r="M259" i="9"/>
  <c r="L259" i="9"/>
  <c r="F259" i="9"/>
  <c r="E259" i="9"/>
  <c r="B259" i="9" s="1"/>
  <c r="M258" i="9"/>
  <c r="L258" i="9"/>
  <c r="F258" i="9" s="1"/>
  <c r="E258" i="9"/>
  <c r="B258" i="9" s="1"/>
  <c r="M257" i="9"/>
  <c r="L257" i="9"/>
  <c r="F257" i="9" s="1"/>
  <c r="B257" i="9" s="1"/>
  <c r="E257" i="9"/>
  <c r="M256" i="9"/>
  <c r="L256" i="9"/>
  <c r="F256" i="9" s="1"/>
  <c r="E256" i="9"/>
  <c r="M255" i="9"/>
  <c r="L255" i="9"/>
  <c r="F255" i="9"/>
  <c r="E255" i="9"/>
  <c r="B255" i="9" s="1"/>
  <c r="M254" i="9"/>
  <c r="L254" i="9"/>
  <c r="F254" i="9" s="1"/>
  <c r="B254" i="9" s="1"/>
  <c r="E254" i="9"/>
  <c r="M253" i="9"/>
  <c r="L253" i="9"/>
  <c r="F253" i="9" s="1"/>
  <c r="B253" i="9" s="1"/>
  <c r="E253" i="9"/>
  <c r="M252" i="9"/>
  <c r="F252" i="9" s="1"/>
  <c r="L252" i="9"/>
  <c r="E252" i="9"/>
  <c r="M251" i="9"/>
  <c r="L251" i="9"/>
  <c r="F251" i="9"/>
  <c r="E251" i="9"/>
  <c r="B251" i="9" s="1"/>
  <c r="M250" i="9"/>
  <c r="L250" i="9"/>
  <c r="F250" i="9" s="1"/>
  <c r="B250" i="9" s="1"/>
  <c r="E250" i="9"/>
  <c r="M249" i="9"/>
  <c r="L249" i="9"/>
  <c r="F249" i="9" s="1"/>
  <c r="B249" i="9" s="1"/>
  <c r="E249" i="9"/>
  <c r="M248" i="9"/>
  <c r="F248" i="9" s="1"/>
  <c r="L248" i="9"/>
  <c r="E248" i="9"/>
  <c r="B248" i="9" s="1"/>
  <c r="M247" i="9"/>
  <c r="L247" i="9"/>
  <c r="F247" i="9"/>
  <c r="B247" i="9" s="1"/>
  <c r="E247" i="9"/>
  <c r="M246" i="9"/>
  <c r="L246" i="9"/>
  <c r="F246" i="9" s="1"/>
  <c r="B246" i="9" s="1"/>
  <c r="E246" i="9"/>
  <c r="M245" i="9"/>
  <c r="F245" i="9" s="1"/>
  <c r="B245" i="9" s="1"/>
  <c r="L245" i="9"/>
  <c r="E245" i="9"/>
  <c r="M244" i="9"/>
  <c r="L244" i="9"/>
  <c r="F244" i="9" s="1"/>
  <c r="E244" i="9"/>
  <c r="M243" i="9"/>
  <c r="L243" i="9"/>
  <c r="F243" i="9"/>
  <c r="E243" i="9"/>
  <c r="B243" i="9"/>
  <c r="M242" i="9"/>
  <c r="L242" i="9"/>
  <c r="F242" i="9" s="1"/>
  <c r="E242" i="9"/>
  <c r="M241" i="9"/>
  <c r="L241" i="9"/>
  <c r="F241" i="9"/>
  <c r="B241" i="9" s="1"/>
  <c r="E241" i="9"/>
  <c r="M240" i="9"/>
  <c r="L240" i="9"/>
  <c r="F240" i="9" s="1"/>
  <c r="E240" i="9"/>
  <c r="B240" i="9" s="1"/>
  <c r="M239" i="9"/>
  <c r="L239" i="9"/>
  <c r="F239" i="9" s="1"/>
  <c r="B239" i="9" s="1"/>
  <c r="E239" i="9"/>
  <c r="M238" i="9"/>
  <c r="L238" i="9"/>
  <c r="F238" i="9" s="1"/>
  <c r="E238" i="9"/>
  <c r="M237" i="9"/>
  <c r="L237" i="9"/>
  <c r="F237" i="9"/>
  <c r="B237" i="9" s="1"/>
  <c r="E237" i="9"/>
  <c r="M236" i="9"/>
  <c r="L236" i="9"/>
  <c r="F236" i="9" s="1"/>
  <c r="E236" i="9"/>
  <c r="M235" i="9"/>
  <c r="L235" i="9"/>
  <c r="F235" i="9" s="1"/>
  <c r="B235" i="9" s="1"/>
  <c r="E235" i="9"/>
  <c r="M234" i="9"/>
  <c r="L234" i="9"/>
  <c r="F234" i="9" s="1"/>
  <c r="E234" i="9"/>
  <c r="B234" i="9" s="1"/>
  <c r="M233" i="9"/>
  <c r="L233" i="9"/>
  <c r="F233" i="9"/>
  <c r="B233" i="9" s="1"/>
  <c r="E233" i="9"/>
  <c r="M232" i="9"/>
  <c r="L232" i="9"/>
  <c r="F232" i="9" s="1"/>
  <c r="E232" i="9"/>
  <c r="M231" i="9"/>
  <c r="L231" i="9"/>
  <c r="F231" i="9" s="1"/>
  <c r="B231" i="9" s="1"/>
  <c r="E231" i="9"/>
  <c r="M230" i="9"/>
  <c r="L230" i="9"/>
  <c r="F230" i="9" s="1"/>
  <c r="E230" i="9"/>
  <c r="B230" i="9" s="1"/>
  <c r="M229" i="9"/>
  <c r="L229" i="9"/>
  <c r="F229" i="9"/>
  <c r="E229" i="9"/>
  <c r="B229" i="9"/>
  <c r="M228" i="9"/>
  <c r="L228" i="9"/>
  <c r="F228" i="9" s="1"/>
  <c r="E228" i="9"/>
  <c r="B228" i="9" s="1"/>
  <c r="M227" i="9"/>
  <c r="L227" i="9"/>
  <c r="F227" i="9"/>
  <c r="B227" i="9" s="1"/>
  <c r="E227" i="9"/>
  <c r="M226" i="9"/>
  <c r="L226" i="9"/>
  <c r="F226" i="9" s="1"/>
  <c r="E226" i="9"/>
  <c r="B226" i="9" s="1"/>
  <c r="M225" i="9"/>
  <c r="L225" i="9"/>
  <c r="E225" i="9"/>
  <c r="M224" i="9"/>
  <c r="L224" i="9"/>
  <c r="F224" i="9" s="1"/>
  <c r="E224" i="9"/>
  <c r="M223" i="9"/>
  <c r="L223" i="9"/>
  <c r="E223" i="9"/>
  <c r="M222" i="9"/>
  <c r="L222" i="9"/>
  <c r="E222" i="9"/>
  <c r="M221" i="9"/>
  <c r="L221" i="9"/>
  <c r="E221" i="9"/>
  <c r="M220" i="9"/>
  <c r="L220" i="9"/>
  <c r="E220" i="9"/>
  <c r="M219" i="9"/>
  <c r="L219" i="9"/>
  <c r="F219" i="9"/>
  <c r="B219" i="9" s="1"/>
  <c r="E219" i="9"/>
  <c r="M218" i="9"/>
  <c r="L218" i="9"/>
  <c r="E218" i="9"/>
  <c r="M217" i="9"/>
  <c r="L217" i="9"/>
  <c r="E217" i="9"/>
  <c r="M216" i="9"/>
  <c r="L216" i="9"/>
  <c r="F216" i="9" s="1"/>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F84" i="9"/>
  <c r="E84" i="9"/>
  <c r="B84" i="9" s="1"/>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E74" i="9" s="1"/>
  <c r="B74" i="9" s="1"/>
  <c r="G74" i="9"/>
  <c r="F74" i="9"/>
  <c r="H73" i="9"/>
  <c r="E73" i="9" s="1"/>
  <c r="B73" i="9" s="1"/>
  <c r="G73" i="9"/>
  <c r="F73" i="9"/>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E67" i="9" s="1"/>
  <c r="B67" i="9" s="1"/>
  <c r="G67" i="9"/>
  <c r="F67" i="9"/>
  <c r="H66" i="9"/>
  <c r="G66" i="9"/>
  <c r="F66" i="9"/>
  <c r="E66" i="9"/>
  <c r="B66" i="9" s="1"/>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E57" i="9" s="1"/>
  <c r="B57" i="9" s="1"/>
  <c r="F57" i="9"/>
  <c r="H56" i="9"/>
  <c r="E56" i="9" s="1"/>
  <c r="B56" i="9" s="1"/>
  <c r="G56" i="9"/>
  <c r="F56" i="9"/>
  <c r="H55" i="9"/>
  <c r="G55" i="9"/>
  <c r="F55" i="9"/>
  <c r="E55" i="9"/>
  <c r="B55" i="9" s="1"/>
  <c r="H54" i="9"/>
  <c r="G54" i="9"/>
  <c r="F54" i="9"/>
  <c r="H53" i="9"/>
  <c r="G53" i="9"/>
  <c r="F53" i="9"/>
  <c r="H52" i="9"/>
  <c r="G52" i="9"/>
  <c r="E52" i="9" s="1"/>
  <c r="B52" i="9" s="1"/>
  <c r="F52" i="9"/>
  <c r="H51" i="9"/>
  <c r="G51" i="9"/>
  <c r="F51" i="9"/>
  <c r="E51" i="9"/>
  <c r="B51" i="9"/>
  <c r="H50" i="9"/>
  <c r="G50" i="9"/>
  <c r="F50" i="9"/>
  <c r="E50" i="9"/>
  <c r="B50" i="9" s="1"/>
  <c r="H49" i="9"/>
  <c r="G49" i="9"/>
  <c r="E49" i="9" s="1"/>
  <c r="B49" i="9" s="1"/>
  <c r="F49" i="9"/>
  <c r="H48" i="9"/>
  <c r="G48" i="9"/>
  <c r="E48" i="9" s="1"/>
  <c r="B48" i="9" s="1"/>
  <c r="F48" i="9"/>
  <c r="H47" i="9"/>
  <c r="G47" i="9"/>
  <c r="F47" i="9"/>
  <c r="H46" i="9"/>
  <c r="G46" i="9"/>
  <c r="F46" i="9"/>
  <c r="H45" i="9"/>
  <c r="G45" i="9"/>
  <c r="F45" i="9"/>
  <c r="H44" i="9"/>
  <c r="G44" i="9"/>
  <c r="F44" i="9"/>
  <c r="H43" i="9"/>
  <c r="G43" i="9"/>
  <c r="E43" i="9" s="1"/>
  <c r="B43" i="9" s="1"/>
  <c r="F43" i="9"/>
  <c r="H42" i="9"/>
  <c r="E42" i="9" s="1"/>
  <c r="B42" i="9" s="1"/>
  <c r="G42" i="9"/>
  <c r="F42" i="9"/>
  <c r="H41" i="9"/>
  <c r="G41" i="9"/>
  <c r="F41" i="9"/>
  <c r="H40" i="9"/>
  <c r="G40" i="9"/>
  <c r="F40" i="9"/>
  <c r="H39" i="9"/>
  <c r="G39" i="9"/>
  <c r="E39" i="9" s="1"/>
  <c r="B39" i="9" s="1"/>
  <c r="F39" i="9"/>
  <c r="H38" i="9"/>
  <c r="E38" i="9" s="1"/>
  <c r="B38" i="9" s="1"/>
  <c r="G38" i="9"/>
  <c r="F38" i="9"/>
  <c r="H37" i="9"/>
  <c r="G37" i="9"/>
  <c r="F37" i="9"/>
  <c r="E37" i="9"/>
  <c r="B37" i="9" s="1"/>
  <c r="H36" i="9"/>
  <c r="E36" i="9" s="1"/>
  <c r="B36" i="9" s="1"/>
  <c r="G36" i="9"/>
  <c r="F36" i="9"/>
  <c r="H35" i="9"/>
  <c r="G35" i="9"/>
  <c r="E35" i="9" s="1"/>
  <c r="B35" i="9" s="1"/>
  <c r="F35" i="9"/>
  <c r="H34" i="9"/>
  <c r="G34" i="9"/>
  <c r="E34" i="9" s="1"/>
  <c r="B34" i="9" s="1"/>
  <c r="F34" i="9"/>
  <c r="H33" i="9"/>
  <c r="G33" i="9"/>
  <c r="E33" i="9" s="1"/>
  <c r="B33" i="9" s="1"/>
  <c r="F33" i="9"/>
  <c r="H32" i="9"/>
  <c r="G32" i="9"/>
  <c r="F32" i="9"/>
  <c r="H31" i="9"/>
  <c r="G31" i="9"/>
  <c r="E31" i="9" s="1"/>
  <c r="B31" i="9" s="1"/>
  <c r="F31" i="9"/>
  <c r="H30" i="9"/>
  <c r="G30" i="9"/>
  <c r="E30" i="9" s="1"/>
  <c r="B30" i="9" s="1"/>
  <c r="F30" i="9"/>
  <c r="H29" i="9"/>
  <c r="G29" i="9"/>
  <c r="F29" i="9"/>
  <c r="E29" i="9"/>
  <c r="B29" i="9" s="1"/>
  <c r="H28" i="9"/>
  <c r="E28" i="9" s="1"/>
  <c r="B28" i="9" s="1"/>
  <c r="G28" i="9"/>
  <c r="F28" i="9"/>
  <c r="H27" i="9"/>
  <c r="G27" i="9"/>
  <c r="F27" i="9"/>
  <c r="H26" i="9"/>
  <c r="G26" i="9"/>
  <c r="E26" i="9" s="1"/>
  <c r="B26" i="9" s="1"/>
  <c r="F26" i="9"/>
  <c r="H25" i="9"/>
  <c r="G25" i="9"/>
  <c r="F25" i="9"/>
  <c r="E25" i="9"/>
  <c r="B25" i="9" s="1"/>
  <c r="H24" i="9"/>
  <c r="E24" i="9" s="1"/>
  <c r="B24" i="9" s="1"/>
  <c r="G24" i="9"/>
  <c r="F24" i="9"/>
  <c r="H23" i="9"/>
  <c r="G23" i="9"/>
  <c r="F23" i="9"/>
  <c r="H22" i="9"/>
  <c r="G22" i="9"/>
  <c r="E22" i="9" s="1"/>
  <c r="B22" i="9" s="1"/>
  <c r="F22" i="9"/>
  <c r="F21" i="9"/>
  <c r="F4" i="9"/>
  <c r="O3" i="9"/>
  <c r="G275" i="9" s="1"/>
  <c r="E275" i="9" s="1"/>
  <c r="I3" i="9"/>
  <c r="H3" i="9"/>
  <c r="G3" i="9"/>
  <c r="D101" i="8"/>
  <c r="I36" i="3" s="1"/>
  <c r="D95" i="8"/>
  <c r="D90" i="8"/>
  <c r="D85" i="8"/>
  <c r="D80" i="8"/>
  <c r="D75" i="8"/>
  <c r="D70" i="8"/>
  <c r="D65" i="8"/>
  <c r="D60" i="8"/>
  <c r="D55" i="8"/>
  <c r="D50" i="8"/>
  <c r="D44" i="8"/>
  <c r="D36" i="8"/>
  <c r="C1511" i="1" s="1"/>
  <c r="H1511" i="1" s="1"/>
  <c r="D26" i="8"/>
  <c r="D24" i="8" s="1"/>
  <c r="C1499" i="1" s="1"/>
  <c r="D18" i="8"/>
  <c r="D8" i="8"/>
  <c r="D6" i="8" s="1"/>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H1235" i="1"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E68" i="5" s="1"/>
  <c r="I21" i="3"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D619" i="1"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9" i="4" s="1"/>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E417" i="4"/>
  <c r="D412" i="1" s="1"/>
  <c r="D417" i="4"/>
  <c r="F417" i="4" s="1"/>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D133" i="4" s="1"/>
  <c r="C129" i="1"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E106" i="4" s="1"/>
  <c r="D102"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G25" i="3"/>
  <c r="B25" i="3"/>
  <c r="H24" i="3"/>
  <c r="G24" i="3"/>
  <c r="B24" i="3"/>
  <c r="H23"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C1576" i="1"/>
  <c r="G1576" i="1" s="1"/>
  <c r="H1575" i="1"/>
  <c r="G1575" i="1"/>
  <c r="C1575" i="1"/>
  <c r="C1574" i="1"/>
  <c r="H1574" i="1" s="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60"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C1536" i="1"/>
  <c r="G1536" i="1" s="1"/>
  <c r="H1535" i="1"/>
  <c r="G1535" i="1"/>
  <c r="C1535" i="1"/>
  <c r="C1534" i="1"/>
  <c r="C1533" i="1"/>
  <c r="H1532" i="1"/>
  <c r="C1532" i="1"/>
  <c r="G1532" i="1" s="1"/>
  <c r="H1531" i="1"/>
  <c r="G1531" i="1"/>
  <c r="C1531" i="1"/>
  <c r="C1530" i="1"/>
  <c r="C1529" i="1"/>
  <c r="H1528" i="1"/>
  <c r="C1528" i="1"/>
  <c r="G1528" i="1" s="1"/>
  <c r="H1527" i="1"/>
  <c r="G1527" i="1"/>
  <c r="C1527" i="1"/>
  <c r="H1526" i="1"/>
  <c r="G1526" i="1"/>
  <c r="C1526" i="1"/>
  <c r="G1525" i="1"/>
  <c r="C1525" i="1"/>
  <c r="H1525" i="1" s="1"/>
  <c r="H1523" i="1"/>
  <c r="G1523" i="1"/>
  <c r="C1523" i="1"/>
  <c r="G1522" i="1"/>
  <c r="C1522" i="1"/>
  <c r="H1522" i="1" s="1"/>
  <c r="G1521" i="1"/>
  <c r="C1521" i="1"/>
  <c r="H1521" i="1" s="1"/>
  <c r="H1520" i="1"/>
  <c r="C1520" i="1"/>
  <c r="G1520" i="1" s="1"/>
  <c r="H1519" i="1"/>
  <c r="G1519" i="1"/>
  <c r="C1519" i="1"/>
  <c r="H1516" i="1"/>
  <c r="C1516" i="1"/>
  <c r="G1516" i="1" s="1"/>
  <c r="C1515" i="1"/>
  <c r="H1515" i="1" s="1"/>
  <c r="G1514" i="1"/>
  <c r="C1514" i="1"/>
  <c r="H1514" i="1" s="1"/>
  <c r="C1513" i="1"/>
  <c r="H1513" i="1" s="1"/>
  <c r="H1512" i="1"/>
  <c r="C1512" i="1"/>
  <c r="G1512" i="1" s="1"/>
  <c r="C1510" i="1"/>
  <c r="H1510" i="1" s="1"/>
  <c r="G1509" i="1"/>
  <c r="C1509" i="1"/>
  <c r="H1509" i="1" s="1"/>
  <c r="C1508" i="1"/>
  <c r="G1508" i="1" s="1"/>
  <c r="C1507" i="1"/>
  <c r="H1507" i="1" s="1"/>
  <c r="G1506" i="1"/>
  <c r="C1506" i="1"/>
  <c r="H1506" i="1" s="1"/>
  <c r="C1505" i="1"/>
  <c r="H1505" i="1" s="1"/>
  <c r="H1504" i="1"/>
  <c r="C1504" i="1"/>
  <c r="G1504" i="1" s="1"/>
  <c r="C1503" i="1"/>
  <c r="H1503" i="1" s="1"/>
  <c r="C1502" i="1"/>
  <c r="H1502" i="1" s="1"/>
  <c r="H1500" i="1"/>
  <c r="C1500" i="1"/>
  <c r="G1500" i="1" s="1"/>
  <c r="G1498" i="1"/>
  <c r="C1498" i="1"/>
  <c r="H1498" i="1" s="1"/>
  <c r="C1497" i="1"/>
  <c r="H1497" i="1" s="1"/>
  <c r="H1496" i="1"/>
  <c r="C1496" i="1"/>
  <c r="G1496" i="1" s="1"/>
  <c r="C1495" i="1"/>
  <c r="H1495" i="1" s="1"/>
  <c r="C1494" i="1"/>
  <c r="H1494" i="1" s="1"/>
  <c r="C1493" i="1"/>
  <c r="H1493" i="1" s="1"/>
  <c r="C1492" i="1"/>
  <c r="G1492" i="1" s="1"/>
  <c r="H1491" i="1"/>
  <c r="G1491" i="1"/>
  <c r="C1491" i="1"/>
  <c r="C1490" i="1"/>
  <c r="H1490" i="1" s="1"/>
  <c r="G1489" i="1"/>
  <c r="C1489" i="1"/>
  <c r="H1489" i="1" s="1"/>
  <c r="C1488" i="1"/>
  <c r="G1488" i="1" s="1"/>
  <c r="C1487" i="1"/>
  <c r="H1487" i="1" s="1"/>
  <c r="H1486" i="1"/>
  <c r="G1486" i="1"/>
  <c r="C1486" i="1"/>
  <c r="C1485" i="1"/>
  <c r="H1485" i="1" s="1"/>
  <c r="C1484" i="1"/>
  <c r="G1484" i="1" s="1"/>
  <c r="G1482" i="1"/>
  <c r="C1482" i="1"/>
  <c r="H1482" i="1" s="1"/>
  <c r="H1480" i="1"/>
  <c r="C1480" i="1"/>
  <c r="D1479" i="1"/>
  <c r="C1479" i="1"/>
  <c r="H1479" i="1" s="1"/>
  <c r="H1478" i="1"/>
  <c r="G1478" i="1"/>
  <c r="I1478" i="1" s="1"/>
  <c r="D1478" i="1"/>
  <c r="C1478" i="1"/>
  <c r="J1478" i="1" s="1"/>
  <c r="G1477" i="1"/>
  <c r="I1477" i="1" s="1"/>
  <c r="D1477" i="1"/>
  <c r="C1477" i="1"/>
  <c r="H1477" i="1" s="1"/>
  <c r="H1476" i="1"/>
  <c r="D1476" i="1"/>
  <c r="C1476" i="1"/>
  <c r="D1475" i="1"/>
  <c r="C1475" i="1"/>
  <c r="G1475" i="1" s="1"/>
  <c r="D1474" i="1"/>
  <c r="C1474" i="1"/>
  <c r="J1474" i="1" s="1"/>
  <c r="H1473" i="1"/>
  <c r="G1473" i="1"/>
  <c r="I1473" i="1" s="1"/>
  <c r="D1473" i="1"/>
  <c r="C1473" i="1"/>
  <c r="J1473" i="1" s="1"/>
  <c r="G1472" i="1"/>
  <c r="I1472" i="1" s="1"/>
  <c r="D1472" i="1"/>
  <c r="C1472" i="1"/>
  <c r="H1472" i="1" s="1"/>
  <c r="H1471" i="1"/>
  <c r="D1471" i="1"/>
  <c r="C1471" i="1"/>
  <c r="D1470" i="1"/>
  <c r="C1470" i="1"/>
  <c r="G1470" i="1" s="1"/>
  <c r="D1469" i="1"/>
  <c r="C1469" i="1"/>
  <c r="D1468" i="1"/>
  <c r="C1468" i="1"/>
  <c r="H1467" i="1"/>
  <c r="G1467" i="1"/>
  <c r="D1467" i="1"/>
  <c r="C1467" i="1"/>
  <c r="J1467" i="1" s="1"/>
  <c r="D1466" i="1"/>
  <c r="C1466" i="1"/>
  <c r="H1466" i="1" s="1"/>
  <c r="D1465" i="1"/>
  <c r="C1465" i="1"/>
  <c r="H1465" i="1" s="1"/>
  <c r="D1464" i="1"/>
  <c r="C1464" i="1"/>
  <c r="J1464" i="1" s="1"/>
  <c r="H1463" i="1"/>
  <c r="G1463" i="1"/>
  <c r="I1463" i="1" s="1"/>
  <c r="D1463" i="1"/>
  <c r="C1463" i="1"/>
  <c r="J1463" i="1" s="1"/>
  <c r="G1462" i="1"/>
  <c r="I1462" i="1" s="1"/>
  <c r="D1462" i="1"/>
  <c r="C1462" i="1"/>
  <c r="H1462" i="1" s="1"/>
  <c r="D1461" i="1"/>
  <c r="G1461" i="1" s="1"/>
  <c r="C1461" i="1"/>
  <c r="H1460" i="1"/>
  <c r="G1460" i="1"/>
  <c r="I1460" i="1" s="1"/>
  <c r="D1460" i="1"/>
  <c r="C1460" i="1"/>
  <c r="J1460" i="1" s="1"/>
  <c r="D1459" i="1"/>
  <c r="J1459" i="1" s="1"/>
  <c r="C1459" i="1"/>
  <c r="G1458" i="1"/>
  <c r="D1458" i="1"/>
  <c r="C1458" i="1"/>
  <c r="G1457" i="1"/>
  <c r="D1457" i="1"/>
  <c r="C1457" i="1"/>
  <c r="H1456" i="1"/>
  <c r="G1456" i="1"/>
  <c r="I1456" i="1" s="1"/>
  <c r="D1456" i="1"/>
  <c r="C1456" i="1"/>
  <c r="J1456" i="1" s="1"/>
  <c r="J1455" i="1"/>
  <c r="D1455" i="1"/>
  <c r="C1455" i="1"/>
  <c r="G1454" i="1"/>
  <c r="D1454" i="1"/>
  <c r="C1454" i="1"/>
  <c r="H1454" i="1" s="1"/>
  <c r="D1453" i="1"/>
  <c r="G1453" i="1" s="1"/>
  <c r="C1453" i="1"/>
  <c r="H1452" i="1"/>
  <c r="G1452" i="1"/>
  <c r="I1452" i="1" s="1"/>
  <c r="D1452" i="1"/>
  <c r="C1452" i="1"/>
  <c r="J1452" i="1" s="1"/>
  <c r="D1451" i="1"/>
  <c r="J1451" i="1" s="1"/>
  <c r="C1451" i="1"/>
  <c r="G1450" i="1"/>
  <c r="D1450" i="1"/>
  <c r="C1450" i="1"/>
  <c r="G1449" i="1"/>
  <c r="D1449" i="1"/>
  <c r="C1449" i="1"/>
  <c r="H1448" i="1"/>
  <c r="G1448" i="1"/>
  <c r="D1448" i="1"/>
  <c r="C1448" i="1"/>
  <c r="J1448" i="1" s="1"/>
  <c r="J1447" i="1"/>
  <c r="D1447" i="1"/>
  <c r="C1447" i="1"/>
  <c r="G1446" i="1"/>
  <c r="D1446" i="1"/>
  <c r="C1446" i="1"/>
  <c r="H1445" i="1"/>
  <c r="D1445" i="1"/>
  <c r="C1445" i="1"/>
  <c r="H1444" i="1"/>
  <c r="G1444" i="1"/>
  <c r="D1444" i="1"/>
  <c r="C1444" i="1"/>
  <c r="J1444" i="1" s="1"/>
  <c r="D1443" i="1"/>
  <c r="C1443" i="1"/>
  <c r="D1442" i="1"/>
  <c r="C1442" i="1"/>
  <c r="J1442" i="1" s="1"/>
  <c r="G1441" i="1"/>
  <c r="D1441" i="1"/>
  <c r="C1441" i="1"/>
  <c r="H1440" i="1"/>
  <c r="G1440" i="1"/>
  <c r="D1440" i="1"/>
  <c r="C1440" i="1"/>
  <c r="J1440" i="1" s="1"/>
  <c r="D1439" i="1"/>
  <c r="C1439" i="1"/>
  <c r="G1438" i="1"/>
  <c r="D1438" i="1"/>
  <c r="C1438" i="1"/>
  <c r="H1438" i="1" s="1"/>
  <c r="G1437" i="1"/>
  <c r="D1437" i="1"/>
  <c r="C1437" i="1"/>
  <c r="G1434" i="1"/>
  <c r="D1434" i="1"/>
  <c r="C1434" i="1"/>
  <c r="H1434" i="1" s="1"/>
  <c r="G1433" i="1"/>
  <c r="D1433" i="1"/>
  <c r="C1433" i="1"/>
  <c r="D1432" i="1"/>
  <c r="C1432" i="1"/>
  <c r="G1432" i="1" s="1"/>
  <c r="D1431" i="1"/>
  <c r="C1431" i="1"/>
  <c r="G1430" i="1"/>
  <c r="D1430" i="1"/>
  <c r="C1430" i="1"/>
  <c r="H1430" i="1" s="1"/>
  <c r="G1429" i="1"/>
  <c r="D1429" i="1"/>
  <c r="C1429" i="1"/>
  <c r="D1428" i="1"/>
  <c r="C1428" i="1"/>
  <c r="G1428" i="1" s="1"/>
  <c r="D1427" i="1"/>
  <c r="C1427" i="1"/>
  <c r="G1426" i="1"/>
  <c r="D1426" i="1"/>
  <c r="C1426" i="1"/>
  <c r="H1426" i="1" s="1"/>
  <c r="G1425" i="1"/>
  <c r="D1425" i="1"/>
  <c r="C1425" i="1"/>
  <c r="D1424" i="1"/>
  <c r="C1424" i="1"/>
  <c r="G1424" i="1" s="1"/>
  <c r="D1423" i="1"/>
  <c r="G1422" i="1"/>
  <c r="D1422" i="1"/>
  <c r="C1422" i="1"/>
  <c r="H1422" i="1" s="1"/>
  <c r="G1421" i="1"/>
  <c r="D1421" i="1"/>
  <c r="C1421" i="1"/>
  <c r="D1420" i="1"/>
  <c r="C1420" i="1"/>
  <c r="G1420" i="1" s="1"/>
  <c r="D1419" i="1"/>
  <c r="C1419" i="1"/>
  <c r="G1418" i="1"/>
  <c r="D1418" i="1"/>
  <c r="C1418" i="1"/>
  <c r="H1418" i="1" s="1"/>
  <c r="G1417" i="1"/>
  <c r="D1417" i="1"/>
  <c r="C1417" i="1"/>
  <c r="D1416" i="1"/>
  <c r="C1416" i="1"/>
  <c r="G1416" i="1" s="1"/>
  <c r="D1415" i="1"/>
  <c r="C1415" i="1"/>
  <c r="G1414" i="1"/>
  <c r="D1414" i="1"/>
  <c r="C1414" i="1"/>
  <c r="H1414" i="1" s="1"/>
  <c r="G1413" i="1"/>
  <c r="D1413" i="1"/>
  <c r="C1413" i="1"/>
  <c r="D1412" i="1"/>
  <c r="C1412" i="1"/>
  <c r="G1412" i="1" s="1"/>
  <c r="D1411" i="1"/>
  <c r="C1411" i="1"/>
  <c r="G1410" i="1"/>
  <c r="D1410" i="1"/>
  <c r="C1410" i="1"/>
  <c r="H1410" i="1" s="1"/>
  <c r="G1409" i="1"/>
  <c r="D1409" i="1"/>
  <c r="C1409" i="1"/>
  <c r="D1408" i="1"/>
  <c r="C1408" i="1"/>
  <c r="G1408" i="1" s="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G1256" i="1" s="1"/>
  <c r="D1255" i="1"/>
  <c r="C1255" i="1"/>
  <c r="G1255" i="1" s="1"/>
  <c r="H1254" i="1"/>
  <c r="D1254" i="1"/>
  <c r="C1254" i="1"/>
  <c r="G1254" i="1" s="1"/>
  <c r="H1253" i="1"/>
  <c r="D1253" i="1"/>
  <c r="C1253" i="1"/>
  <c r="G1253" i="1" s="1"/>
  <c r="D1252" i="1"/>
  <c r="C1252" i="1"/>
  <c r="G1252" i="1" s="1"/>
  <c r="D1251" i="1"/>
  <c r="C1251" i="1"/>
  <c r="G1251" i="1" s="1"/>
  <c r="H1250" i="1"/>
  <c r="D1250" i="1"/>
  <c r="C1250" i="1"/>
  <c r="G1250" i="1" s="1"/>
  <c r="H1249" i="1"/>
  <c r="D1249" i="1"/>
  <c r="C1249" i="1"/>
  <c r="G1249" i="1" s="1"/>
  <c r="D1248" i="1"/>
  <c r="C1248" i="1"/>
  <c r="G1248" i="1" s="1"/>
  <c r="D1247" i="1"/>
  <c r="C1247" i="1"/>
  <c r="G1247" i="1" s="1"/>
  <c r="H1246" i="1"/>
  <c r="D1246" i="1"/>
  <c r="C1246" i="1"/>
  <c r="G1246" i="1" s="1"/>
  <c r="H1245" i="1"/>
  <c r="D1245" i="1"/>
  <c r="C1245" i="1"/>
  <c r="G1245" i="1" s="1"/>
  <c r="D1244" i="1"/>
  <c r="C1244" i="1"/>
  <c r="G1244" i="1" s="1"/>
  <c r="D1243" i="1"/>
  <c r="C1243" i="1"/>
  <c r="G1243" i="1" s="1"/>
  <c r="H1242" i="1"/>
  <c r="D1242" i="1"/>
  <c r="C1242" i="1"/>
  <c r="G1242" i="1" s="1"/>
  <c r="H1241" i="1"/>
  <c r="D1241" i="1"/>
  <c r="C1241" i="1"/>
  <c r="G1241" i="1" s="1"/>
  <c r="D1240" i="1"/>
  <c r="C1240" i="1"/>
  <c r="G1240" i="1" s="1"/>
  <c r="D1239" i="1"/>
  <c r="C1239" i="1"/>
  <c r="G1239" i="1" s="1"/>
  <c r="H1238" i="1"/>
  <c r="D1238" i="1"/>
  <c r="C1238" i="1"/>
  <c r="G1238" i="1" s="1"/>
  <c r="H1237" i="1"/>
  <c r="D1237" i="1"/>
  <c r="C1237" i="1"/>
  <c r="G1237" i="1" s="1"/>
  <c r="D1236" i="1"/>
  <c r="C1236" i="1"/>
  <c r="G1236" i="1" s="1"/>
  <c r="C1235" i="1"/>
  <c r="H1234" i="1"/>
  <c r="D1234" i="1"/>
  <c r="C1234" i="1"/>
  <c r="G1234" i="1" s="1"/>
  <c r="D1233" i="1"/>
  <c r="C1233" i="1"/>
  <c r="H1233" i="1" s="1"/>
  <c r="D1232" i="1"/>
  <c r="C1232" i="1"/>
  <c r="G1232" i="1" s="1"/>
  <c r="D1231" i="1"/>
  <c r="H1231" i="1" s="1"/>
  <c r="C1231" i="1"/>
  <c r="H1230" i="1"/>
  <c r="D1230" i="1"/>
  <c r="C1230" i="1"/>
  <c r="G1230" i="1" s="1"/>
  <c r="D1229" i="1"/>
  <c r="C1229" i="1"/>
  <c r="H1229" i="1" s="1"/>
  <c r="D1228" i="1"/>
  <c r="C1228" i="1"/>
  <c r="G1228" i="1" s="1"/>
  <c r="D1227" i="1"/>
  <c r="H1227" i="1" s="1"/>
  <c r="C1227" i="1"/>
  <c r="H1226" i="1"/>
  <c r="D1226" i="1"/>
  <c r="C1226" i="1"/>
  <c r="G1226" i="1" s="1"/>
  <c r="D1225" i="1"/>
  <c r="C1225" i="1"/>
  <c r="H1225" i="1" s="1"/>
  <c r="D1224" i="1"/>
  <c r="C1224" i="1"/>
  <c r="G1224" i="1" s="1"/>
  <c r="D1223" i="1"/>
  <c r="H1223" i="1" s="1"/>
  <c r="C1223" i="1"/>
  <c r="H1222" i="1"/>
  <c r="D1222" i="1"/>
  <c r="C1222" i="1"/>
  <c r="G1222" i="1" s="1"/>
  <c r="D1221" i="1"/>
  <c r="C1221" i="1"/>
  <c r="H1221" i="1" s="1"/>
  <c r="D1220" i="1"/>
  <c r="C1220" i="1"/>
  <c r="G1220" i="1" s="1"/>
  <c r="D1219" i="1"/>
  <c r="H1219" i="1" s="1"/>
  <c r="C1219" i="1"/>
  <c r="H1218" i="1"/>
  <c r="D1218" i="1"/>
  <c r="C1218" i="1"/>
  <c r="G1218" i="1" s="1"/>
  <c r="D1217" i="1"/>
  <c r="C1217" i="1"/>
  <c r="H1217" i="1" s="1"/>
  <c r="D1216" i="1"/>
  <c r="C1216" i="1"/>
  <c r="G1216" i="1" s="1"/>
  <c r="D1215" i="1"/>
  <c r="H1215" i="1" s="1"/>
  <c r="C1215" i="1"/>
  <c r="H1214" i="1"/>
  <c r="D1214" i="1"/>
  <c r="C1214" i="1"/>
  <c r="G1214" i="1" s="1"/>
  <c r="D1213" i="1"/>
  <c r="C1213" i="1"/>
  <c r="H1213" i="1" s="1"/>
  <c r="D1212" i="1"/>
  <c r="C1212" i="1"/>
  <c r="G1212" i="1" s="1"/>
  <c r="D1211" i="1"/>
  <c r="H1211" i="1" s="1"/>
  <c r="C1211" i="1"/>
  <c r="H1210" i="1"/>
  <c r="D1210" i="1"/>
  <c r="C1210" i="1"/>
  <c r="G1210" i="1" s="1"/>
  <c r="D1209" i="1"/>
  <c r="C1209" i="1"/>
  <c r="H1209" i="1" s="1"/>
  <c r="D1208" i="1"/>
  <c r="C1208" i="1"/>
  <c r="G1208" i="1" s="1"/>
  <c r="D1207" i="1"/>
  <c r="H1207" i="1" s="1"/>
  <c r="C1207" i="1"/>
  <c r="H1206" i="1"/>
  <c r="D1206" i="1"/>
  <c r="C1206" i="1"/>
  <c r="G1206" i="1" s="1"/>
  <c r="D1205" i="1"/>
  <c r="C1205" i="1"/>
  <c r="H1205" i="1" s="1"/>
  <c r="D1204" i="1"/>
  <c r="C1204" i="1"/>
  <c r="G1204" i="1" s="1"/>
  <c r="D1203" i="1"/>
  <c r="H1203" i="1" s="1"/>
  <c r="C1203" i="1"/>
  <c r="H1202" i="1"/>
  <c r="D1202" i="1"/>
  <c r="C1202" i="1"/>
  <c r="G1202" i="1" s="1"/>
  <c r="D1201" i="1"/>
  <c r="C1201" i="1"/>
  <c r="H1201" i="1" s="1"/>
  <c r="D1200" i="1"/>
  <c r="C1200" i="1"/>
  <c r="G1200" i="1" s="1"/>
  <c r="D1199" i="1"/>
  <c r="H1199" i="1" s="1"/>
  <c r="C1199" i="1"/>
  <c r="H1198" i="1"/>
  <c r="D1198" i="1"/>
  <c r="C1198" i="1"/>
  <c r="G1198" i="1" s="1"/>
  <c r="D1197" i="1"/>
  <c r="C1197" i="1"/>
  <c r="H1197" i="1" s="1"/>
  <c r="D1196" i="1"/>
  <c r="C1196" i="1"/>
  <c r="G1196" i="1" s="1"/>
  <c r="D1195" i="1"/>
  <c r="H1195" i="1" s="1"/>
  <c r="C1195" i="1"/>
  <c r="H1194" i="1"/>
  <c r="D1194" i="1"/>
  <c r="C1194" i="1"/>
  <c r="G1194" i="1" s="1"/>
  <c r="D1193" i="1"/>
  <c r="C1193" i="1"/>
  <c r="H1193" i="1" s="1"/>
  <c r="D1192" i="1"/>
  <c r="C1192" i="1"/>
  <c r="G1192" i="1" s="1"/>
  <c r="D1191" i="1"/>
  <c r="H1191" i="1" s="1"/>
  <c r="C1191" i="1"/>
  <c r="H1190" i="1"/>
  <c r="D1190" i="1"/>
  <c r="C1190" i="1"/>
  <c r="G1190" i="1" s="1"/>
  <c r="D1189" i="1"/>
  <c r="C1189" i="1"/>
  <c r="H1189" i="1" s="1"/>
  <c r="D1188" i="1"/>
  <c r="C1188" i="1"/>
  <c r="G1188" i="1" s="1"/>
  <c r="D1187" i="1"/>
  <c r="H1187" i="1" s="1"/>
  <c r="C1187" i="1"/>
  <c r="H1186" i="1"/>
  <c r="D1186" i="1"/>
  <c r="C1186" i="1"/>
  <c r="G1186" i="1" s="1"/>
  <c r="D1185" i="1"/>
  <c r="C1185" i="1"/>
  <c r="H1185" i="1" s="1"/>
  <c r="D1184" i="1"/>
  <c r="C1184" i="1"/>
  <c r="G1184" i="1" s="1"/>
  <c r="D1183" i="1"/>
  <c r="H1182" i="1"/>
  <c r="D1182" i="1"/>
  <c r="C1182" i="1"/>
  <c r="G1182" i="1" s="1"/>
  <c r="D1181" i="1"/>
  <c r="C1181" i="1"/>
  <c r="H1181" i="1" s="1"/>
  <c r="D1180" i="1"/>
  <c r="C1180" i="1"/>
  <c r="G1180" i="1" s="1"/>
  <c r="D1179" i="1"/>
  <c r="H1179" i="1" s="1"/>
  <c r="C1179" i="1"/>
  <c r="H1178" i="1"/>
  <c r="D1178" i="1"/>
  <c r="C1178" i="1"/>
  <c r="G1178" i="1" s="1"/>
  <c r="D1177" i="1"/>
  <c r="C1177" i="1"/>
  <c r="H1177" i="1" s="1"/>
  <c r="D1176" i="1"/>
  <c r="C1176" i="1"/>
  <c r="G1176" i="1" s="1"/>
  <c r="D1175" i="1"/>
  <c r="H1175" i="1" s="1"/>
  <c r="C1175" i="1"/>
  <c r="H1174" i="1"/>
  <c r="D1174" i="1"/>
  <c r="C1174" i="1"/>
  <c r="G1174" i="1" s="1"/>
  <c r="D1173" i="1"/>
  <c r="C1173" i="1"/>
  <c r="H1173" i="1" s="1"/>
  <c r="D1172" i="1"/>
  <c r="C1172" i="1"/>
  <c r="G1172" i="1" s="1"/>
  <c r="D1171" i="1"/>
  <c r="H1171" i="1" s="1"/>
  <c r="C1171" i="1"/>
  <c r="H1170" i="1"/>
  <c r="D1170" i="1"/>
  <c r="C1170" i="1"/>
  <c r="G1170" i="1" s="1"/>
  <c r="D1169" i="1"/>
  <c r="C1169" i="1"/>
  <c r="H1169" i="1" s="1"/>
  <c r="D1168" i="1"/>
  <c r="C1168" i="1"/>
  <c r="G1168" i="1" s="1"/>
  <c r="D1167" i="1"/>
  <c r="H1166" i="1"/>
  <c r="D1166" i="1"/>
  <c r="C1166" i="1"/>
  <c r="G1166" i="1" s="1"/>
  <c r="D1165" i="1"/>
  <c r="C1165" i="1"/>
  <c r="H1165" i="1" s="1"/>
  <c r="D1164" i="1"/>
  <c r="C1164" i="1"/>
  <c r="G1164" i="1" s="1"/>
  <c r="D1163" i="1"/>
  <c r="H1163" i="1" s="1"/>
  <c r="C1163" i="1"/>
  <c r="H1162" i="1"/>
  <c r="D1162" i="1"/>
  <c r="C1162" i="1"/>
  <c r="G1162" i="1" s="1"/>
  <c r="D1161" i="1"/>
  <c r="C1161" i="1"/>
  <c r="H1161" i="1" s="1"/>
  <c r="D1160" i="1"/>
  <c r="C1160" i="1"/>
  <c r="G1160" i="1" s="1"/>
  <c r="D1159" i="1"/>
  <c r="H1159" i="1" s="1"/>
  <c r="C1159" i="1"/>
  <c r="H1158" i="1"/>
  <c r="D1158" i="1"/>
  <c r="C1158" i="1"/>
  <c r="G1158" i="1" s="1"/>
  <c r="D1157" i="1"/>
  <c r="C1157" i="1"/>
  <c r="H1157" i="1" s="1"/>
  <c r="D1156" i="1"/>
  <c r="C1156" i="1"/>
  <c r="G1156" i="1" s="1"/>
  <c r="D1155" i="1"/>
  <c r="H1155" i="1" s="1"/>
  <c r="C1155" i="1"/>
  <c r="D1154" i="1"/>
  <c r="D1151" i="1"/>
  <c r="H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D1047" i="1"/>
  <c r="D1046"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D990" i="1"/>
  <c r="H989" i="1"/>
  <c r="D989" i="1"/>
  <c r="G989" i="1" s="1"/>
  <c r="C989" i="1"/>
  <c r="H988" i="1"/>
  <c r="D988" i="1"/>
  <c r="G988" i="1" s="1"/>
  <c r="C988" i="1"/>
  <c r="H987" i="1"/>
  <c r="D987" i="1"/>
  <c r="G987" i="1" s="1"/>
  <c r="C987" i="1"/>
  <c r="H986" i="1"/>
  <c r="D986" i="1"/>
  <c r="G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C735" i="1"/>
  <c r="H735" i="1" s="1"/>
  <c r="H734" i="1"/>
  <c r="G734" i="1"/>
  <c r="D734" i="1"/>
  <c r="C734" i="1"/>
  <c r="H733" i="1"/>
  <c r="G733" i="1"/>
  <c r="D733" i="1"/>
  <c r="C733"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C719" i="1"/>
  <c r="H719" i="1" s="1"/>
  <c r="D718" i="1"/>
  <c r="C718" i="1"/>
  <c r="H717" i="1"/>
  <c r="G717" i="1"/>
  <c r="D717" i="1"/>
  <c r="C717" i="1"/>
  <c r="D716" i="1"/>
  <c r="C716" i="1"/>
  <c r="H715" i="1"/>
  <c r="G715" i="1"/>
  <c r="D715" i="1"/>
  <c r="C715" i="1"/>
  <c r="H714" i="1"/>
  <c r="G714" i="1"/>
  <c r="D714" i="1"/>
  <c r="C714" i="1"/>
  <c r="H713" i="1"/>
  <c r="G713" i="1"/>
  <c r="D713" i="1"/>
  <c r="C713" i="1"/>
  <c r="H712" i="1"/>
  <c r="G712" i="1"/>
  <c r="D712" i="1"/>
  <c r="C712" i="1"/>
  <c r="D711" i="1"/>
  <c r="C711" i="1"/>
  <c r="G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D645" i="1"/>
  <c r="C645" i="1"/>
  <c r="H644" i="1"/>
  <c r="G644" i="1"/>
  <c r="D644" i="1"/>
  <c r="C644" i="1"/>
  <c r="H643" i="1"/>
  <c r="G643" i="1"/>
  <c r="D643" i="1"/>
  <c r="C643" i="1"/>
  <c r="D642" i="1"/>
  <c r="G642" i="1" s="1"/>
  <c r="C642" i="1"/>
  <c r="H642" i="1" s="1"/>
  <c r="D641" i="1"/>
  <c r="H641" i="1" s="1"/>
  <c r="C641" i="1"/>
  <c r="D632" i="1"/>
  <c r="C632" i="1"/>
  <c r="H632" i="1" s="1"/>
  <c r="H631" i="1"/>
  <c r="D631" i="1"/>
  <c r="G631" i="1" s="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C600" i="1"/>
  <c r="D599" i="1"/>
  <c r="C599" i="1"/>
  <c r="H599" i="1" s="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D580" i="1"/>
  <c r="C580" i="1"/>
  <c r="H580" i="1" s="1"/>
  <c r="D579" i="1"/>
  <c r="C579" i="1"/>
  <c r="H579" i="1" s="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C412" i="1"/>
  <c r="D411" i="1"/>
  <c r="C411" i="1"/>
  <c r="H406" i="1"/>
  <c r="D406" i="1"/>
  <c r="G406" i="1" s="1"/>
  <c r="C406"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D390" i="1"/>
  <c r="G390" i="1" s="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G371" i="1" s="1"/>
  <c r="H370" i="1"/>
  <c r="G370" i="1"/>
  <c r="D370" i="1"/>
  <c r="C370" i="1"/>
  <c r="H369" i="1"/>
  <c r="G369" i="1"/>
  <c r="D369" i="1"/>
  <c r="C369" i="1"/>
  <c r="H368" i="1"/>
  <c r="G368" i="1"/>
  <c r="D368" i="1"/>
  <c r="C368" i="1"/>
  <c r="D367" i="1"/>
  <c r="C367" i="1"/>
  <c r="H366" i="1"/>
  <c r="G366" i="1"/>
  <c r="D366" i="1"/>
  <c r="C366" i="1"/>
  <c r="D365" i="1"/>
  <c r="C365" i="1"/>
  <c r="G365" i="1" s="1"/>
  <c r="D364" i="1"/>
  <c r="C364" i="1"/>
  <c r="D363" i="1"/>
  <c r="C363" i="1"/>
  <c r="H362" i="1"/>
  <c r="G362" i="1"/>
  <c r="D362" i="1"/>
  <c r="C362" i="1"/>
  <c r="H361" i="1"/>
  <c r="G361" i="1"/>
  <c r="D361" i="1"/>
  <c r="C361" i="1"/>
  <c r="H360" i="1"/>
  <c r="G360" i="1"/>
  <c r="D360" i="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D290" i="1"/>
  <c r="H290" i="1" s="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H210" i="1" s="1"/>
  <c r="C210" i="1"/>
  <c r="H209" i="1"/>
  <c r="G209" i="1"/>
  <c r="D209" i="1"/>
  <c r="C209" i="1"/>
  <c r="H208" i="1"/>
  <c r="G208" i="1"/>
  <c r="D208" i="1"/>
  <c r="C208" i="1"/>
  <c r="H207" i="1"/>
  <c r="G207" i="1"/>
  <c r="D207" i="1"/>
  <c r="C207" i="1"/>
  <c r="D206" i="1"/>
  <c r="C206" i="1"/>
  <c r="H205" i="1"/>
  <c r="G205" i="1"/>
  <c r="D205" i="1"/>
  <c r="C205" i="1"/>
  <c r="H204" i="1"/>
  <c r="G204" i="1"/>
  <c r="D204" i="1"/>
  <c r="C204" i="1"/>
  <c r="H203" i="1"/>
  <c r="G203" i="1"/>
  <c r="D203" i="1"/>
  <c r="C203" i="1"/>
  <c r="H202" i="1"/>
  <c r="G202" i="1"/>
  <c r="D202" i="1"/>
  <c r="C202" i="1"/>
  <c r="H201" i="1"/>
  <c r="D201" i="1"/>
  <c r="G201" i="1" s="1"/>
  <c r="C201" i="1"/>
  <c r="D200" i="1"/>
  <c r="H200" i="1" s="1"/>
  <c r="C200" i="1"/>
  <c r="H199" i="1"/>
  <c r="G199" i="1"/>
  <c r="D199" i="1"/>
  <c r="C199"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D189" i="1"/>
  <c r="C189" i="1"/>
  <c r="H189" i="1" s="1"/>
  <c r="D188" i="1"/>
  <c r="C188" i="1"/>
  <c r="D187" i="1"/>
  <c r="C187" i="1"/>
  <c r="D186" i="1"/>
  <c r="C186" i="1"/>
  <c r="G186" i="1" s="1"/>
  <c r="D185" i="1"/>
  <c r="C185" i="1"/>
  <c r="H185" i="1" s="1"/>
  <c r="D184" i="1"/>
  <c r="C184" i="1"/>
  <c r="H184" i="1" s="1"/>
  <c r="H183" i="1"/>
  <c r="G183" i="1"/>
  <c r="D183" i="1"/>
  <c r="C183" i="1"/>
  <c r="H182" i="1"/>
  <c r="G182" i="1"/>
  <c r="D182" i="1"/>
  <c r="C182" i="1"/>
  <c r="D181" i="1"/>
  <c r="C181" i="1"/>
  <c r="D180" i="1"/>
  <c r="C180" i="1"/>
  <c r="H179" i="1"/>
  <c r="G179" i="1"/>
  <c r="D179" i="1"/>
  <c r="C179" i="1"/>
  <c r="H178" i="1"/>
  <c r="G178" i="1"/>
  <c r="D178" i="1"/>
  <c r="C178" i="1"/>
  <c r="D177" i="1"/>
  <c r="C177" i="1"/>
  <c r="D176" i="1"/>
  <c r="C176" i="1"/>
  <c r="D175" i="1"/>
  <c r="C175" i="1"/>
  <c r="D174" i="1"/>
  <c r="C174" i="1"/>
  <c r="C173" i="1"/>
  <c r="H172" i="1"/>
  <c r="G172" i="1"/>
  <c r="D172" i="1"/>
  <c r="C172" i="1"/>
  <c r="H171" i="1"/>
  <c r="G171" i="1"/>
  <c r="D171" i="1"/>
  <c r="C171" i="1"/>
  <c r="D170" i="1"/>
  <c r="C170" i="1"/>
  <c r="D169" i="1"/>
  <c r="H169" i="1" s="1"/>
  <c r="C169" i="1"/>
  <c r="D168" i="1"/>
  <c r="C168" i="1"/>
  <c r="H167" i="1"/>
  <c r="G167" i="1"/>
  <c r="D167" i="1"/>
  <c r="C167" i="1"/>
  <c r="D166" i="1"/>
  <c r="C166" i="1"/>
  <c r="D165" i="1"/>
  <c r="C165" i="1"/>
  <c r="D164" i="1"/>
  <c r="C164" i="1"/>
  <c r="H164" i="1" s="1"/>
  <c r="D163" i="1"/>
  <c r="C163" i="1"/>
  <c r="H163" i="1" s="1"/>
  <c r="D162" i="1"/>
  <c r="C162" i="1"/>
  <c r="D161" i="1"/>
  <c r="C161" i="1"/>
  <c r="H161" i="1" s="1"/>
  <c r="D160" i="1"/>
  <c r="C160" i="1"/>
  <c r="H160" i="1" s="1"/>
  <c r="H158" i="1"/>
  <c r="G158" i="1"/>
  <c r="D158" i="1"/>
  <c r="C158" i="1"/>
  <c r="D157" i="1"/>
  <c r="C157" i="1"/>
  <c r="H156" i="1"/>
  <c r="G156" i="1"/>
  <c r="D156" i="1"/>
  <c r="C156" i="1"/>
  <c r="D155" i="1"/>
  <c r="C155" i="1"/>
  <c r="G154" i="1"/>
  <c r="D154" i="1"/>
  <c r="H154" i="1" s="1"/>
  <c r="C154" i="1"/>
  <c r="H153" i="1"/>
  <c r="G153" i="1"/>
  <c r="D153" i="1"/>
  <c r="C153" i="1"/>
  <c r="H152" i="1"/>
  <c r="G152" i="1"/>
  <c r="D152" i="1"/>
  <c r="C152" i="1"/>
  <c r="H151" i="1"/>
  <c r="G151" i="1"/>
  <c r="D151" i="1"/>
  <c r="C151" i="1"/>
  <c r="D150" i="1"/>
  <c r="H150" i="1" s="1"/>
  <c r="C150" i="1"/>
  <c r="G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D133" i="1"/>
  <c r="C133"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D107" i="1"/>
  <c r="C107" i="1"/>
  <c r="H106" i="1"/>
  <c r="G106" i="1"/>
  <c r="D106" i="1"/>
  <c r="C106" i="1"/>
  <c r="H105" i="1"/>
  <c r="G105" i="1"/>
  <c r="D105" i="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6" i="9" l="1"/>
  <c r="B286" i="9" s="1"/>
  <c r="E292" i="9"/>
  <c r="B292" i="9" s="1"/>
  <c r="E32" i="9"/>
  <c r="B32" i="9" s="1"/>
  <c r="E295" i="9"/>
  <c r="B295" i="9" s="1"/>
  <c r="H1580" i="1"/>
  <c r="H1576" i="1"/>
  <c r="G1515" i="1"/>
  <c r="G1511" i="1"/>
  <c r="G1513" i="1"/>
  <c r="G1510" i="1"/>
  <c r="H1508" i="1"/>
  <c r="G1507" i="1"/>
  <c r="G1505" i="1"/>
  <c r="G1503" i="1"/>
  <c r="H1499" i="1"/>
  <c r="G1499" i="1"/>
  <c r="G1502" i="1"/>
  <c r="C1501" i="1"/>
  <c r="G1497" i="1"/>
  <c r="G1495" i="1"/>
  <c r="G1493" i="1"/>
  <c r="G1494" i="1"/>
  <c r="H1492" i="1"/>
  <c r="G1490" i="1"/>
  <c r="H1488" i="1"/>
  <c r="G1487" i="1"/>
  <c r="C1483" i="1"/>
  <c r="H1483" i="1" s="1"/>
  <c r="G1485" i="1"/>
  <c r="H1481" i="1"/>
  <c r="G1481" i="1"/>
  <c r="H1484" i="1"/>
  <c r="G289" i="1"/>
  <c r="B271" i="9"/>
  <c r="H619" i="1"/>
  <c r="G619" i="1"/>
  <c r="G626" i="1"/>
  <c r="G628" i="1"/>
  <c r="H405" i="1"/>
  <c r="G404" i="1"/>
  <c r="E643" i="4"/>
  <c r="D637" i="1" s="1"/>
  <c r="G641" i="1"/>
  <c r="E23" i="9"/>
  <c r="B23" i="9" s="1"/>
  <c r="G647" i="1"/>
  <c r="B275" i="9"/>
  <c r="E293" i="9"/>
  <c r="B293" i="9" s="1"/>
  <c r="E285" i="9"/>
  <c r="B285" i="9" s="1"/>
  <c r="E300" i="9"/>
  <c r="B300" i="9" s="1"/>
  <c r="E302" i="9"/>
  <c r="B302" i="9" s="1"/>
  <c r="H947" i="1"/>
  <c r="G732" i="1"/>
  <c r="H732" i="1"/>
  <c r="F223" i="9"/>
  <c r="B223" i="9" s="1"/>
  <c r="E47" i="9"/>
  <c r="B47" i="9" s="1"/>
  <c r="G718" i="1"/>
  <c r="H718" i="1"/>
  <c r="F222" i="9"/>
  <c r="B222" i="9" s="1"/>
  <c r="G716" i="1"/>
  <c r="H716" i="1"/>
  <c r="H711" i="1"/>
  <c r="G645" i="1"/>
  <c r="G632" i="1"/>
  <c r="G599" i="1"/>
  <c r="F605" i="4"/>
  <c r="H600" i="1"/>
  <c r="E144" i="9"/>
  <c r="B144" i="9" s="1"/>
  <c r="G600" i="1"/>
  <c r="G579" i="1"/>
  <c r="G580" i="1"/>
  <c r="G405" i="1"/>
  <c r="H390" i="1"/>
  <c r="H371" i="1"/>
  <c r="G367" i="1"/>
  <c r="H367" i="1"/>
  <c r="G364" i="1"/>
  <c r="E363" i="4"/>
  <c r="D358" i="1" s="1"/>
  <c r="H364" i="1"/>
  <c r="H365" i="1"/>
  <c r="H363" i="1"/>
  <c r="H359" i="1"/>
  <c r="G359" i="1"/>
  <c r="G363" i="1"/>
  <c r="H413" i="1"/>
  <c r="G290" i="1"/>
  <c r="G413" i="1"/>
  <c r="F418" i="4"/>
  <c r="H411" i="1"/>
  <c r="G288" i="1"/>
  <c r="H412" i="1"/>
  <c r="H288" i="1"/>
  <c r="G411" i="1"/>
  <c r="G412" i="1"/>
  <c r="F416" i="4"/>
  <c r="E273" i="9"/>
  <c r="B273" i="9" s="1"/>
  <c r="H206" i="1"/>
  <c r="F225" i="9"/>
  <c r="B225" i="9" s="1"/>
  <c r="E196" i="4"/>
  <c r="D192" i="1" s="1"/>
  <c r="G206" i="1"/>
  <c r="G210" i="1"/>
  <c r="F210" i="4"/>
  <c r="E54" i="9"/>
  <c r="B54" i="9" s="1"/>
  <c r="H198" i="1"/>
  <c r="F202" i="4"/>
  <c r="G198" i="1"/>
  <c r="G200" i="1"/>
  <c r="E53" i="9"/>
  <c r="B53" i="9" s="1"/>
  <c r="H191" i="1"/>
  <c r="G191" i="1"/>
  <c r="G189" i="1"/>
  <c r="H188" i="1"/>
  <c r="G188" i="1"/>
  <c r="H187" i="1"/>
  <c r="G187" i="1"/>
  <c r="H186" i="1"/>
  <c r="G184" i="1"/>
  <c r="G185" i="1"/>
  <c r="F188" i="4"/>
  <c r="F221" i="9"/>
  <c r="B221" i="9" s="1"/>
  <c r="E45" i="9"/>
  <c r="B45" i="9" s="1"/>
  <c r="G181" i="1"/>
  <c r="H181" i="1"/>
  <c r="G180" i="1"/>
  <c r="H180" i="1"/>
  <c r="E44" i="9"/>
  <c r="F220" i="9"/>
  <c r="B220" i="9" s="1"/>
  <c r="G177" i="1"/>
  <c r="H177" i="1"/>
  <c r="G176" i="1"/>
  <c r="H176" i="1"/>
  <c r="G175" i="1"/>
  <c r="H175" i="1"/>
  <c r="H174" i="1"/>
  <c r="F177" i="4"/>
  <c r="D173" i="1"/>
  <c r="G174" i="1"/>
  <c r="H170" i="1"/>
  <c r="G170" i="1"/>
  <c r="G169" i="1"/>
  <c r="H168" i="1"/>
  <c r="G168" i="1"/>
  <c r="H165" i="1"/>
  <c r="H166" i="1"/>
  <c r="E163" i="4"/>
  <c r="D159" i="1" s="1"/>
  <c r="G165" i="1"/>
  <c r="G166" i="1"/>
  <c r="F169" i="4"/>
  <c r="G160" i="1"/>
  <c r="G164" i="1"/>
  <c r="G163" i="1"/>
  <c r="E41" i="9"/>
  <c r="B41" i="9" s="1"/>
  <c r="H162" i="1"/>
  <c r="G162" i="1"/>
  <c r="G161" i="1"/>
  <c r="F164" i="4"/>
  <c r="H157" i="1"/>
  <c r="H155" i="1"/>
  <c r="G155" i="1"/>
  <c r="G157" i="1"/>
  <c r="E152" i="4"/>
  <c r="D148" i="1" s="1"/>
  <c r="F159" i="4"/>
  <c r="E40" i="9"/>
  <c r="B40" i="9" s="1"/>
  <c r="F218" i="9"/>
  <c r="D149" i="1"/>
  <c r="H133" i="1"/>
  <c r="G133" i="1"/>
  <c r="H132" i="1"/>
  <c r="G132" i="1"/>
  <c r="H130" i="1"/>
  <c r="H131" i="1"/>
  <c r="G130" i="1"/>
  <c r="G131" i="1"/>
  <c r="H107" i="1"/>
  <c r="H103" i="1"/>
  <c r="G103" i="1"/>
  <c r="G107" i="1"/>
  <c r="G87" i="1"/>
  <c r="G88" i="1"/>
  <c r="F217" i="9"/>
  <c r="B217" i="9" s="1"/>
  <c r="E287" i="9"/>
  <c r="B287" i="9" s="1"/>
  <c r="E27" i="9"/>
  <c r="B27" i="9" s="1"/>
  <c r="E297" i="9"/>
  <c r="B297" i="9" s="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1" i="1"/>
  <c r="G1411" i="1"/>
  <c r="H1419" i="1"/>
  <c r="G1419" i="1"/>
  <c r="H1427" i="1"/>
  <c r="G1427" i="1"/>
  <c r="H1439" i="1"/>
  <c r="G1439" i="1"/>
  <c r="H1443" i="1"/>
  <c r="G1443" i="1"/>
  <c r="G1469" i="1"/>
  <c r="H1469" i="1"/>
  <c r="H29" i="3"/>
  <c r="C1436" i="1"/>
  <c r="G1151" i="1"/>
  <c r="G1155" i="1"/>
  <c r="G1159" i="1"/>
  <c r="G1163" i="1"/>
  <c r="G1171" i="1"/>
  <c r="G1175" i="1"/>
  <c r="G1179" i="1"/>
  <c r="G1187" i="1"/>
  <c r="G1191" i="1"/>
  <c r="G1195" i="1"/>
  <c r="G1199" i="1"/>
  <c r="G1203" i="1"/>
  <c r="G1207" i="1"/>
  <c r="G1211" i="1"/>
  <c r="G1215" i="1"/>
  <c r="G1219" i="1"/>
  <c r="G1223" i="1"/>
  <c r="G1227" i="1"/>
  <c r="G1231" i="1"/>
  <c r="G1235" i="1"/>
  <c r="H1236" i="1"/>
  <c r="H1240" i="1"/>
  <c r="H1244" i="1"/>
  <c r="H1248" i="1"/>
  <c r="H1252" i="1"/>
  <c r="H1256" i="1"/>
  <c r="I1440" i="1"/>
  <c r="I1444" i="1"/>
  <c r="H1530" i="1"/>
  <c r="G1530" i="1"/>
  <c r="H1546" i="1"/>
  <c r="G1546" i="1"/>
  <c r="H1562" i="1"/>
  <c r="G1562" i="1"/>
  <c r="H1156" i="1"/>
  <c r="H1160" i="1"/>
  <c r="H1164" i="1"/>
  <c r="H1168" i="1"/>
  <c r="H1172" i="1"/>
  <c r="H1176" i="1"/>
  <c r="H1180" i="1"/>
  <c r="H1184" i="1"/>
  <c r="H1188" i="1"/>
  <c r="H1192" i="1"/>
  <c r="H1196" i="1"/>
  <c r="H1200" i="1"/>
  <c r="H1204" i="1"/>
  <c r="H1208" i="1"/>
  <c r="H1212" i="1"/>
  <c r="H1216" i="1"/>
  <c r="H1220" i="1"/>
  <c r="H1224" i="1"/>
  <c r="H1228" i="1"/>
  <c r="H1232" i="1"/>
  <c r="H1239" i="1"/>
  <c r="H1243" i="1"/>
  <c r="H1247" i="1"/>
  <c r="H1251" i="1"/>
  <c r="H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15" i="1"/>
  <c r="G1415" i="1"/>
  <c r="H1431" i="1"/>
  <c r="G1431" i="1"/>
  <c r="J1439" i="1"/>
  <c r="J1443" i="1"/>
  <c r="I1450" i="1"/>
  <c r="H1468" i="1"/>
  <c r="J1468" i="1"/>
  <c r="G1468" i="1"/>
  <c r="G1157" i="1"/>
  <c r="G1161" i="1"/>
  <c r="G1165" i="1"/>
  <c r="G1169" i="1"/>
  <c r="G1173" i="1"/>
  <c r="G1177" i="1"/>
  <c r="G1181" i="1"/>
  <c r="G1185" i="1"/>
  <c r="G1189" i="1"/>
  <c r="G1193" i="1"/>
  <c r="G1197" i="1"/>
  <c r="G1201" i="1"/>
  <c r="G1205" i="1"/>
  <c r="G1209" i="1"/>
  <c r="G1213" i="1"/>
  <c r="G1217" i="1"/>
  <c r="G1221" i="1"/>
  <c r="G1225" i="1"/>
  <c r="G1229" i="1"/>
  <c r="G1233" i="1"/>
  <c r="I1448" i="1"/>
  <c r="I1449" i="1"/>
  <c r="G1442" i="1"/>
  <c r="J1446" i="1"/>
  <c r="H1446" i="1"/>
  <c r="I1446" i="1" s="1"/>
  <c r="H1447" i="1"/>
  <c r="G1447" i="1"/>
  <c r="H1455" i="1"/>
  <c r="G1455" i="1"/>
  <c r="G1464" i="1"/>
  <c r="I1464" i="1" s="1"/>
  <c r="G1466" i="1"/>
  <c r="I1466" i="1" s="1"/>
  <c r="H1470" i="1"/>
  <c r="G1474" i="1"/>
  <c r="I1474" i="1" s="1"/>
  <c r="H1475" i="1"/>
  <c r="G1479" i="1"/>
  <c r="I1479" i="1" s="1"/>
  <c r="H1542" i="1"/>
  <c r="G1542" i="1"/>
  <c r="H1558" i="1"/>
  <c r="G1558" i="1"/>
  <c r="H1409" i="1"/>
  <c r="H1413" i="1"/>
  <c r="H1417" i="1"/>
  <c r="H1421" i="1"/>
  <c r="H1425" i="1"/>
  <c r="H1429" i="1"/>
  <c r="H1433" i="1"/>
  <c r="H1437" i="1"/>
  <c r="H1441" i="1"/>
  <c r="I1441" i="1" s="1"/>
  <c r="J1441" i="1"/>
  <c r="H1442" i="1"/>
  <c r="G1445" i="1"/>
  <c r="J1445" i="1"/>
  <c r="J1450" i="1"/>
  <c r="H1450" i="1"/>
  <c r="H1451" i="1"/>
  <c r="G1451" i="1"/>
  <c r="I1451" i="1" s="1"/>
  <c r="J1458" i="1"/>
  <c r="H1458" i="1"/>
  <c r="I1458" i="1" s="1"/>
  <c r="H1459" i="1"/>
  <c r="G1459" i="1"/>
  <c r="I1459" i="1" s="1"/>
  <c r="J1462" i="1"/>
  <c r="I1467" i="1"/>
  <c r="J1471" i="1"/>
  <c r="G1471" i="1"/>
  <c r="I1471" i="1" s="1"/>
  <c r="J1472" i="1"/>
  <c r="J1476" i="1"/>
  <c r="G1476" i="1"/>
  <c r="I1476" i="1" s="1"/>
  <c r="J1477" i="1"/>
  <c r="J1479" i="1"/>
  <c r="H1538" i="1"/>
  <c r="G1538" i="1"/>
  <c r="H1554" i="1"/>
  <c r="G1554" i="1"/>
  <c r="H1570" i="1"/>
  <c r="G1570" i="1"/>
  <c r="H1408" i="1"/>
  <c r="H1412" i="1"/>
  <c r="H1416" i="1"/>
  <c r="H1420" i="1"/>
  <c r="H1424" i="1"/>
  <c r="H1428" i="1"/>
  <c r="H1432" i="1"/>
  <c r="H1464" i="1"/>
  <c r="J1465" i="1"/>
  <c r="G1465" i="1"/>
  <c r="I1465" i="1" s="1"/>
  <c r="J1466" i="1"/>
  <c r="H1474" i="1"/>
  <c r="H1534" i="1"/>
  <c r="G1534" i="1"/>
  <c r="H1550" i="1"/>
  <c r="G1550" i="1"/>
  <c r="H1566" i="1"/>
  <c r="G1566" i="1"/>
  <c r="H1449" i="1"/>
  <c r="J1449" i="1"/>
  <c r="H1453" i="1"/>
  <c r="H1457" i="1"/>
  <c r="I1457" i="1" s="1"/>
  <c r="J1457" i="1"/>
  <c r="H1461"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D50" i="4"/>
  <c r="F153" i="4"/>
  <c r="D152" i="4"/>
  <c r="F45" i="4"/>
  <c r="D44" i="4"/>
  <c r="D82" i="4"/>
  <c r="F91" i="4"/>
  <c r="F125" i="4"/>
  <c r="D124" i="4"/>
  <c r="F134" i="4"/>
  <c r="E133" i="4"/>
  <c r="E141" i="6"/>
  <c r="I24" i="3"/>
  <c r="G1480" i="1"/>
  <c r="G1574" i="1"/>
  <c r="G1578" i="1"/>
  <c r="F197" i="4"/>
  <c r="D196" i="4"/>
  <c r="D224" i="4"/>
  <c r="F231" i="4"/>
  <c r="D177" i="5"/>
  <c r="F180" i="5"/>
  <c r="F207" i="5"/>
  <c r="D206" i="5"/>
  <c r="F5" i="6"/>
  <c r="F130" i="6"/>
  <c r="D129" i="6"/>
  <c r="D299" i="4"/>
  <c r="D351" i="4"/>
  <c r="D644" i="4"/>
  <c r="D42" i="8"/>
  <c r="D7" i="4"/>
  <c r="D139" i="4"/>
  <c r="D163" i="4"/>
  <c r="D344" i="4"/>
  <c r="D396" i="4"/>
  <c r="D643" i="4"/>
  <c r="E644" i="4"/>
  <c r="D638" i="1" s="1"/>
  <c r="D421" i="4"/>
  <c r="D515" i="4"/>
  <c r="F530" i="4"/>
  <c r="D567" i="4"/>
  <c r="D580" i="4"/>
  <c r="F585" i="4"/>
  <c r="F594" i="4"/>
  <c r="D593" i="4"/>
  <c r="F8" i="5"/>
  <c r="F70" i="5"/>
  <c r="D69" i="5"/>
  <c r="D89" i="6"/>
  <c r="E5" i="7"/>
  <c r="D49" i="8"/>
  <c r="C1524" i="1" s="1"/>
  <c r="D106" i="4"/>
  <c r="D311" i="4"/>
  <c r="D363" i="4"/>
  <c r="D472" i="4"/>
  <c r="D484" i="4"/>
  <c r="E593" i="4"/>
  <c r="D587" i="1" s="1"/>
  <c r="E7" i="5"/>
  <c r="D12" i="5"/>
  <c r="D7" i="5" s="1"/>
  <c r="F45" i="5"/>
  <c r="D118" i="5"/>
  <c r="E176" i="5"/>
  <c r="H19" i="9" s="1"/>
  <c r="E19" i="9" s="1"/>
  <c r="B19" i="9" s="1"/>
  <c r="D190" i="5"/>
  <c r="F36" i="6"/>
  <c r="D35" i="6"/>
  <c r="B44" i="9"/>
  <c r="E46" i="9"/>
  <c r="B46"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0" i="9"/>
  <c r="E190" i="9" s="1"/>
  <c r="B190" i="9" s="1"/>
  <c r="G191" i="9"/>
  <c r="E191" i="9" s="1"/>
  <c r="B19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8" i="9"/>
  <c r="E188" i="9" s="1"/>
  <c r="B188" i="9" s="1"/>
  <c r="G166" i="9"/>
  <c r="E166" i="9" s="1"/>
  <c r="B166" i="9" s="1"/>
  <c r="H165" i="9"/>
  <c r="G189" i="9"/>
  <c r="E189" i="9" s="1"/>
  <c r="B189" i="9" s="1"/>
  <c r="G165" i="9"/>
  <c r="E165" i="9" s="1"/>
  <c r="B165" i="9" s="1"/>
  <c r="G164" i="9"/>
  <c r="E164" i="9" s="1"/>
  <c r="B164" i="9" s="1"/>
  <c r="G163" i="9"/>
  <c r="E163" i="9" s="1"/>
  <c r="B163" i="9" s="1"/>
  <c r="G162" i="9"/>
  <c r="E162" i="9" s="1"/>
  <c r="B162" i="9" s="1"/>
  <c r="G161" i="9"/>
  <c r="E161" i="9" s="1"/>
  <c r="B161" i="9" s="1"/>
  <c r="I10" i="9"/>
  <c r="E289" i="9"/>
  <c r="B289" i="9" s="1"/>
  <c r="B252" i="9"/>
  <c r="B232" i="9"/>
  <c r="B238" i="9"/>
  <c r="B256" i="9"/>
  <c r="B266" i="9"/>
  <c r="B218" i="9"/>
  <c r="B224" i="9"/>
  <c r="B236" i="9"/>
  <c r="B242" i="9"/>
  <c r="B244" i="9"/>
  <c r="B260" i="9"/>
  <c r="B270" i="9"/>
  <c r="H1501" i="1" l="1"/>
  <c r="G1501" i="1"/>
  <c r="G1483" i="1"/>
  <c r="D528" i="4"/>
  <c r="C522" i="1" s="1"/>
  <c r="E350" i="4"/>
  <c r="E407" i="4" s="1"/>
  <c r="D402" i="1" s="1"/>
  <c r="E408" i="4"/>
  <c r="D403" i="1" s="1"/>
  <c r="D345" i="1"/>
  <c r="H173" i="1"/>
  <c r="G173" i="1"/>
  <c r="E151" i="4"/>
  <c r="D147" i="1" s="1"/>
  <c r="G149" i="1"/>
  <c r="H149" i="1"/>
  <c r="F7" i="5"/>
  <c r="H20" i="3"/>
  <c r="C985" i="1"/>
  <c r="F118" i="5"/>
  <c r="C1096" i="1"/>
  <c r="F363" i="4"/>
  <c r="C358" i="1"/>
  <c r="F643" i="4"/>
  <c r="C637" i="1"/>
  <c r="B192" i="9"/>
  <c r="F213" i="9"/>
  <c r="B213" i="9" s="1"/>
  <c r="F311" i="4"/>
  <c r="C306" i="1"/>
  <c r="I29" i="3"/>
  <c r="D1436" i="1"/>
  <c r="H1436" i="1" s="1"/>
  <c r="F515" i="4"/>
  <c r="C509" i="1"/>
  <c r="F396" i="4"/>
  <c r="C391" i="1"/>
  <c r="D6" i="4"/>
  <c r="F7" i="4"/>
  <c r="C3" i="1"/>
  <c r="F644" i="4"/>
  <c r="C638" i="1"/>
  <c r="D141" i="6"/>
  <c r="F196" i="4"/>
  <c r="C192" i="1"/>
  <c r="F50" i="4"/>
  <c r="C46" i="1"/>
  <c r="I1447" i="1"/>
  <c r="I1442" i="1"/>
  <c r="I1468" i="1"/>
  <c r="I1443" i="1"/>
  <c r="G309" i="9"/>
  <c r="E309" i="9" s="1"/>
  <c r="B309" i="9" s="1"/>
  <c r="F190" i="5"/>
  <c r="C1167" i="1"/>
  <c r="F12" i="5"/>
  <c r="C990" i="1"/>
  <c r="F484" i="4"/>
  <c r="C478" i="1"/>
  <c r="F106" i="4"/>
  <c r="C102" i="1"/>
  <c r="F89" i="6"/>
  <c r="C1383" i="1"/>
  <c r="F580" i="4"/>
  <c r="C574" i="1"/>
  <c r="D420" i="4"/>
  <c r="F421" i="4"/>
  <c r="C415" i="1"/>
  <c r="F344" i="4"/>
  <c r="C339" i="1"/>
  <c r="F351" i="4"/>
  <c r="D350" i="4"/>
  <c r="C346" i="1"/>
  <c r="F129" i="6"/>
  <c r="C1423" i="1"/>
  <c r="G307" i="9"/>
  <c r="E307" i="9" s="1"/>
  <c r="B307" i="9" s="1"/>
  <c r="D176" i="5"/>
  <c r="F177" i="5"/>
  <c r="C1154" i="1"/>
  <c r="D129" i="1"/>
  <c r="E6" i="4"/>
  <c r="F133" i="4"/>
  <c r="E175" i="5"/>
  <c r="D1152" i="1" s="1"/>
  <c r="I22" i="3"/>
  <c r="D1153" i="1"/>
  <c r="E6" i="5"/>
  <c r="I20" i="3"/>
  <c r="D985" i="1"/>
  <c r="F472" i="4"/>
  <c r="C466" i="1"/>
  <c r="D68" i="5"/>
  <c r="F69" i="5"/>
  <c r="C1047" i="1"/>
  <c r="F593" i="4"/>
  <c r="C587" i="1"/>
  <c r="F567" i="4"/>
  <c r="C561" i="1"/>
  <c r="F163" i="4"/>
  <c r="C159" i="1"/>
  <c r="K1450" i="9"/>
  <c r="C1517" i="1"/>
  <c r="I34" i="3"/>
  <c r="F299" i="4"/>
  <c r="D298" i="4"/>
  <c r="C294" i="1"/>
  <c r="G310" i="9"/>
  <c r="E310" i="9" s="1"/>
  <c r="B310" i="9" s="1"/>
  <c r="F206" i="5"/>
  <c r="C1183" i="1"/>
  <c r="F82" i="4"/>
  <c r="C78" i="1"/>
  <c r="H21" i="9"/>
  <c r="G21" i="9"/>
  <c r="F152" i="4"/>
  <c r="D151" i="4"/>
  <c r="C148" i="1"/>
  <c r="I1455" i="1"/>
  <c r="G315" i="9"/>
  <c r="E315" i="9" s="1"/>
  <c r="I1439" i="1"/>
  <c r="F35" i="6"/>
  <c r="H25" i="3"/>
  <c r="C1329" i="1"/>
  <c r="G1524" i="1"/>
  <c r="H1524" i="1"/>
  <c r="F139" i="4"/>
  <c r="C135" i="1"/>
  <c r="F224" i="4"/>
  <c r="C220" i="1"/>
  <c r="I28" i="3"/>
  <c r="D1435" i="1"/>
  <c r="F124" i="4"/>
  <c r="C120" i="1"/>
  <c r="F44" i="4"/>
  <c r="C40" i="1"/>
  <c r="D43" i="8"/>
  <c r="E528" i="4"/>
  <c r="F528" i="4" s="1"/>
  <c r="E289" i="4" l="1"/>
  <c r="D285" i="1" s="1"/>
  <c r="I17" i="3"/>
  <c r="E412" i="4"/>
  <c r="I16" i="3"/>
  <c r="E290" i="4"/>
  <c r="D286" i="1" s="1"/>
  <c r="D2" i="1"/>
  <c r="G346" i="1"/>
  <c r="H346" i="1"/>
  <c r="G574" i="1"/>
  <c r="H574" i="1"/>
  <c r="G990" i="1"/>
  <c r="H990" i="1"/>
  <c r="G391" i="1"/>
  <c r="H391" i="1"/>
  <c r="I35" i="3"/>
  <c r="C1518" i="1"/>
  <c r="G312" i="9"/>
  <c r="E312" i="9" s="1"/>
  <c r="H17" i="3"/>
  <c r="D289" i="4"/>
  <c r="D290" i="4" s="1"/>
  <c r="F151" i="4"/>
  <c r="C147" i="1"/>
  <c r="G78" i="1"/>
  <c r="H78" i="1"/>
  <c r="G159" i="1"/>
  <c r="H159" i="1"/>
  <c r="G587" i="1"/>
  <c r="H587" i="1"/>
  <c r="H21" i="3"/>
  <c r="F68" i="5"/>
  <c r="C1046" i="1"/>
  <c r="G129" i="1"/>
  <c r="H129" i="1"/>
  <c r="D408" i="4"/>
  <c r="F350" i="4"/>
  <c r="C345" i="1"/>
  <c r="G415" i="1"/>
  <c r="H415" i="1"/>
  <c r="G3" i="1"/>
  <c r="H3" i="1"/>
  <c r="G985" i="1"/>
  <c r="H985" i="1"/>
  <c r="G192" i="1"/>
  <c r="H192" i="1"/>
  <c r="G40" i="1"/>
  <c r="H40" i="1"/>
  <c r="G135" i="1"/>
  <c r="H135" i="1"/>
  <c r="H1329" i="1"/>
  <c r="G1329" i="1"/>
  <c r="H9" i="3"/>
  <c r="G294" i="1"/>
  <c r="H294" i="1"/>
  <c r="G466" i="1"/>
  <c r="H466" i="1"/>
  <c r="H278" i="9"/>
  <c r="D984" i="1"/>
  <c r="G1154" i="1"/>
  <c r="H1154" i="1"/>
  <c r="H1423" i="1"/>
  <c r="G1423" i="1"/>
  <c r="H1383" i="1"/>
  <c r="G1383" i="1"/>
  <c r="G478" i="1"/>
  <c r="H478" i="1"/>
  <c r="G1167" i="1"/>
  <c r="H1167" i="1"/>
  <c r="G1436" i="1"/>
  <c r="E291" i="4"/>
  <c r="D287" i="1" s="1"/>
  <c r="E413" i="4"/>
  <c r="H28" i="3"/>
  <c r="F141" i="6"/>
  <c r="C1435" i="1"/>
  <c r="G509" i="1"/>
  <c r="H509" i="1"/>
  <c r="G306" i="1"/>
  <c r="H306" i="1"/>
  <c r="G637" i="1"/>
  <c r="H637" i="1"/>
  <c r="G1096" i="1"/>
  <c r="H1096" i="1"/>
  <c r="E636" i="4"/>
  <c r="D630" i="1" s="1"/>
  <c r="D522" i="1"/>
  <c r="H522" i="1" s="1"/>
  <c r="E635" i="4"/>
  <c r="D629" i="1" s="1"/>
  <c r="G120" i="1"/>
  <c r="H120" i="1"/>
  <c r="G148" i="1"/>
  <c r="H148" i="1"/>
  <c r="G102" i="1"/>
  <c r="H102" i="1"/>
  <c r="B315" i="9"/>
  <c r="E314" i="9"/>
  <c r="I10" i="3" s="1"/>
  <c r="H1517" i="1"/>
  <c r="G1517" i="1"/>
  <c r="H11" i="3"/>
  <c r="E21" i="9"/>
  <c r="G1183" i="1"/>
  <c r="H1183" i="1"/>
  <c r="D407" i="4"/>
  <c r="F298" i="4"/>
  <c r="C293" i="1"/>
  <c r="G313" i="9"/>
  <c r="E313" i="9" s="1"/>
  <c r="B313" i="9" s="1"/>
  <c r="G561" i="1"/>
  <c r="H561" i="1"/>
  <c r="G1047" i="1"/>
  <c r="H1047" i="1"/>
  <c r="G339" i="1"/>
  <c r="H339" i="1"/>
  <c r="D635" i="4"/>
  <c r="F420" i="4"/>
  <c r="C414" i="1"/>
  <c r="G46" i="1"/>
  <c r="H46" i="1"/>
  <c r="G638" i="1"/>
  <c r="H638" i="1"/>
  <c r="D412" i="4"/>
  <c r="F6" i="4"/>
  <c r="H16" i="3"/>
  <c r="C2" i="1"/>
  <c r="D636" i="4"/>
  <c r="G220" i="1"/>
  <c r="H220" i="1"/>
  <c r="F176" i="5"/>
  <c r="D175" i="5"/>
  <c r="H22" i="3"/>
  <c r="C1153" i="1"/>
  <c r="G358" i="1"/>
  <c r="H358" i="1"/>
  <c r="D6" i="5"/>
  <c r="G317" i="9"/>
  <c r="E317" i="9" s="1"/>
  <c r="F407" i="4" l="1"/>
  <c r="C402" i="1"/>
  <c r="F636" i="4"/>
  <c r="C630" i="1"/>
  <c r="K3" i="9"/>
  <c r="G284" i="9"/>
  <c r="E284" i="9" s="1"/>
  <c r="B284" i="9" s="1"/>
  <c r="G278" i="9"/>
  <c r="E278" i="9" s="1"/>
  <c r="F6" i="5"/>
  <c r="C984" i="1"/>
  <c r="G1153" i="1"/>
  <c r="H1153" i="1"/>
  <c r="B21" i="9"/>
  <c r="G522" i="1"/>
  <c r="G1046" i="1"/>
  <c r="H1046" i="1"/>
  <c r="N3" i="9"/>
  <c r="F408" i="4"/>
  <c r="C403" i="1"/>
  <c r="G147" i="1"/>
  <c r="H147" i="1"/>
  <c r="E311" i="9"/>
  <c r="I11" i="3" s="1"/>
  <c r="B312" i="9"/>
  <c r="D639" i="4"/>
  <c r="F412" i="4"/>
  <c r="C407" i="1"/>
  <c r="H1518" i="1"/>
  <c r="G1518" i="1"/>
  <c r="G414" i="1"/>
  <c r="H414" i="1"/>
  <c r="F175" i="5"/>
  <c r="C1152" i="1"/>
  <c r="E316" i="9"/>
  <c r="I9" i="3" s="1"/>
  <c r="B317" i="9"/>
  <c r="G2" i="1"/>
  <c r="H2" i="1"/>
  <c r="F290" i="4"/>
  <c r="C286" i="1"/>
  <c r="F635" i="4"/>
  <c r="C629" i="1"/>
  <c r="G293" i="1"/>
  <c r="H293" i="1"/>
  <c r="H1435" i="1"/>
  <c r="G1435" i="1"/>
  <c r="E640" i="4"/>
  <c r="E415" i="4"/>
  <c r="D410" i="1" s="1"/>
  <c r="D408" i="1"/>
  <c r="G345" i="1"/>
  <c r="H345" i="1"/>
  <c r="D291" i="4"/>
  <c r="F289" i="4"/>
  <c r="D413" i="4"/>
  <c r="D414" i="4" s="1"/>
  <c r="C285" i="1"/>
  <c r="E639" i="4"/>
  <c r="E414" i="4"/>
  <c r="D409" i="1" s="1"/>
  <c r="D407" i="1"/>
  <c r="E641" i="4" l="1"/>
  <c r="D633" i="1"/>
  <c r="G286" i="1"/>
  <c r="H286" i="1"/>
  <c r="G285" i="1"/>
  <c r="H285" i="1"/>
  <c r="E642" i="4"/>
  <c r="D634" i="1"/>
  <c r="G407" i="1"/>
  <c r="H407" i="1"/>
  <c r="G403" i="1"/>
  <c r="H403" i="1"/>
  <c r="D640" i="4"/>
  <c r="D415" i="4"/>
  <c r="F413" i="4"/>
  <c r="C408" i="1"/>
  <c r="G629" i="1"/>
  <c r="H629" i="1"/>
  <c r="E277" i="9"/>
  <c r="B278" i="9"/>
  <c r="G630" i="1"/>
  <c r="H630" i="1"/>
  <c r="G1152" i="1"/>
  <c r="H1152" i="1"/>
  <c r="F414" i="4"/>
  <c r="C409" i="1"/>
  <c r="F291" i="4"/>
  <c r="C287" i="1"/>
  <c r="F639" i="4"/>
  <c r="C633" i="1"/>
  <c r="H8" i="3"/>
  <c r="G984" i="1"/>
  <c r="H984" i="1"/>
  <c r="G402" i="1"/>
  <c r="H402" i="1"/>
  <c r="D642" i="4" l="1"/>
  <c r="F640" i="4"/>
  <c r="C634" i="1"/>
  <c r="E645" i="4"/>
  <c r="D635" i="1"/>
  <c r="D641" i="4"/>
  <c r="G287" i="1"/>
  <c r="H287" i="1"/>
  <c r="G408" i="1"/>
  <c r="H408" i="1"/>
  <c r="M3" i="9"/>
  <c r="I8" i="3"/>
  <c r="G633" i="1"/>
  <c r="H633" i="1"/>
  <c r="E646" i="4"/>
  <c r="D636" i="1"/>
  <c r="G409" i="1"/>
  <c r="H409" i="1"/>
  <c r="F415" i="4"/>
  <c r="C410" i="1"/>
  <c r="D646" i="4" l="1"/>
  <c r="F642" i="4"/>
  <c r="C636" i="1"/>
  <c r="G410" i="1"/>
  <c r="H410" i="1"/>
  <c r="I18" i="3"/>
  <c r="D639" i="1"/>
  <c r="I19" i="3"/>
  <c r="D640" i="1"/>
  <c r="G634" i="1"/>
  <c r="H634" i="1"/>
  <c r="F641" i="4"/>
  <c r="D645" i="4"/>
  <c r="C635" i="1"/>
  <c r="G276" i="9"/>
  <c r="E276" i="9" s="1"/>
  <c r="B276" i="9" s="1"/>
  <c r="G635" i="1" l="1"/>
  <c r="H635" i="1"/>
  <c r="G636" i="1"/>
  <c r="H636" i="1"/>
  <c r="F645" i="4"/>
  <c r="H18" i="3"/>
  <c r="C639" i="1"/>
  <c r="F646" i="4"/>
  <c r="H19" i="3"/>
  <c r="C640" i="1"/>
  <c r="G639" i="1" l="1"/>
  <c r="H639" i="1"/>
  <c r="H7" i="3"/>
  <c r="G640" i="1"/>
  <c r="H640" i="1"/>
  <c r="J3" i="9" l="1"/>
  <c r="G274" i="9" l="1"/>
  <c r="M272" i="9"/>
  <c r="L272" i="9"/>
  <c r="H274" i="9"/>
  <c r="H18" i="9"/>
  <c r="G18" i="9"/>
  <c r="I13" i="9"/>
  <c r="K6" i="9"/>
  <c r="J11" i="9"/>
  <c r="I17" i="9"/>
  <c r="J8" i="9"/>
  <c r="G15" i="9"/>
  <c r="J5" i="9"/>
  <c r="L16" i="9"/>
  <c r="J6" i="9"/>
  <c r="I11" i="9"/>
  <c r="J9" i="9"/>
  <c r="K5" i="9"/>
  <c r="J10" i="9"/>
  <c r="H17" i="9"/>
  <c r="J7" i="9"/>
  <c r="I12" i="9"/>
  <c r="I9" i="9"/>
  <c r="H16" i="9"/>
  <c r="I6" i="9"/>
  <c r="K12" i="9"/>
  <c r="G17" i="9"/>
  <c r="I7" i="9"/>
  <c r="K13" i="9"/>
  <c r="H15" i="9"/>
  <c r="M16" i="9"/>
  <c r="I8" i="9"/>
  <c r="M15" i="9"/>
  <c r="I5" i="9"/>
  <c r="K11" i="9"/>
  <c r="J17" i="9"/>
  <c r="K8" i="9"/>
  <c r="J13" i="9"/>
  <c r="K9" i="9"/>
  <c r="L15" i="9"/>
  <c r="K10" i="9"/>
  <c r="G16" i="9"/>
  <c r="K7" i="9"/>
  <c r="J12" i="9"/>
  <c r="E5" i="9" l="1"/>
  <c r="B5" i="9" s="1"/>
  <c r="F272" i="9"/>
  <c r="B272" i="9" s="1"/>
  <c r="E17" i="9"/>
  <c r="B17" i="9" s="1"/>
  <c r="E16" i="9"/>
  <c r="E274" i="9"/>
  <c r="B274" i="9" s="1"/>
  <c r="E6" i="9"/>
  <c r="B6" i="9" s="1"/>
  <c r="F15" i="9"/>
  <c r="E8" i="9"/>
  <c r="B8" i="9" s="1"/>
  <c r="E7" i="9"/>
  <c r="B7" i="9" s="1"/>
  <c r="E11" i="9"/>
  <c r="B11" i="9" s="1"/>
  <c r="E15" i="9"/>
  <c r="E9" i="9"/>
  <c r="B9" i="9" s="1"/>
  <c r="E10" i="9"/>
  <c r="B10" i="9" s="1"/>
  <c r="E13" i="9"/>
  <c r="B13" i="9" s="1"/>
  <c r="E12" i="9"/>
  <c r="B12" i="9" s="1"/>
  <c r="F16" i="9"/>
  <c r="E18" i="9"/>
  <c r="B18" i="9" s="1"/>
  <c r="F20" i="9" l="1"/>
  <c r="E20" i="9"/>
  <c r="I7" i="3" s="1"/>
  <c r="B16" i="9"/>
  <c r="B15" i="9"/>
  <c r="E14" i="9"/>
  <c r="F14" i="9"/>
  <c r="F3" i="9" s="1"/>
  <c r="E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<sst xmlns="http://schemas.openxmlformats.org/spreadsheetml/2006/main" count="4362" uniqueCount="3423">
  <si>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</si>
  <si>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</si>
  <si>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</si>
  <si>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</si>
  <si>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</si>
  <si>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</si>
  <si>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</si>
  <si>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</si>
  <si>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</si>
  <si>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</si>
  <si>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</si>
  <si>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</si>
  <si>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</si>
  <si>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</si>
  <si>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</si>
  <si>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</si>
  <si>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</si>
  <si>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</si>
  <si>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</si>
  <si>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</si>
  <si>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</si>
  <si>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</si>
  <si>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</si>
  <si>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</si>
  <si>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</si>
  <si>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</si>
  <si>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</si>
  <si>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</si>
  <si>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</si>
  <si>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</si>
  <si>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</si>
  <si>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</si>
  <si>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</si>
  <si>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</si>
  <si>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</si>
  <si>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</si>
  <si>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</si>
  <si>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</si>
  <si>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</si>
  <si>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</si>
  <si>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</si>
  <si>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</si>
  <si>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</si>
  <si>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</si>
  <si>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</si>
  <si>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</si>
  <si>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</si>
  <si>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</si>
  <si>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51263 - JAVNA USTANOVALUČKA UPRAVA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</si>
  <si>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</si>
  <si>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</si>
  <si>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</si>
  <si>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</si>
  <si>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</si>
  <si>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</si>
  <si>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</si>
  <si>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</si>
  <si>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</si>
  <si>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</si>
  <si>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</si>
  <si>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</si>
  <si>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</si>
  <si>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</si>
  <si>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</si>
  <si>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</si>
  <si>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</si>
  <si>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</si>
  <si>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</si>
  <si>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</si>
  <si>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</si>
  <si>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</si>
  <si>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</si>
  <si>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</si>
  <si>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</si>
  <si>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</si>
  <si>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</si>
  <si>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</si>
  <si>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</si>
  <si>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</si>
  <si>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</si>
  <si>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</si>
  <si>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</si>
  <si>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</si>
  <si>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</si>
  <si>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</si>
  <si>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</si>
  <si>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</si>
  <si>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</si>
  <si>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</si>
  <si>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</si>
  <si>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</si>
  <si>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</si>
  <si>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</si>
  <si>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</si>
  <si>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</si>
  <si>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</si>
  <si>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</si>
  <si>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</si>
  <si>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</si>
  <si>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</si>
  <si>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</si>
  <si>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</si>
  <si>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</si>
  <si>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</si>
  <si>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</si>
  <si>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</si>
  <si>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</si>
  <si>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</si>
  <si>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</si>
  <si>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</si>
  <si>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</si>
  <si>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</si>
  <si>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</si>
  <si>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</si>
  <si>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</si>
  <si>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</si>
  <si>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</si>
  <si>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</si>
  <si>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</si>
  <si>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</si>
  <si>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</si>
  <si>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</si>
  <si>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</si>
  <si>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</si>
  <si>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</si>
  <si>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</si>
  <si>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</si>
  <si>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</si>
  <si>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</si>
  <si>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</si>
  <si>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</si>
  <si>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</si>
  <si>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</si>
  <si>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</si>
  <si>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</si>
  <si>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</si>
  <si>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</si>
  <si>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</si>
  <si>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</si>
  <si>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</si>
  <si>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</si>
  <si>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</si>
  <si>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</si>
  <si>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</si>
  <si>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</si>
  <si>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</si>
  <si>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</si>
  <si>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</si>
  <si>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</si>
  <si>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</si>
  <si>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</si>
  <si>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</si>
  <si>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</si>
  <si>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</si>
  <si>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</si>
  <si>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</si>
  <si>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</si>
  <si>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</si>
  <si>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</si>
  <si>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</si>
  <si>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</si>
  <si>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</si>
  <si>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</si>
  <si>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</si>
  <si>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</si>
  <si>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</si>
  <si>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</si>
  <si>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</si>
  <si>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</si>
  <si>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</si>
  <si>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</si>
  <si>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</si>
  <si>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</si>
  <si>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</si>
  <si>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</si>
  <si>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</si>
  <si>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</si>
  <si>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</si>
  <si>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</si>
  <si>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</si>
  <si>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</si>
  <si>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</si>
  <si>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</si>
  <si>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</si>
  <si>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</si>
  <si>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</si>
  <si>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</si>
  <si>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</si>
  <si>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</si>
  <si>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</si>
  <si>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</si>
  <si>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</si>
  <si>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</si>
  <si>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</si>
  <si>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</si>
  <si>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</si>
  <si>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</si>
  <si>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</si>
  <si>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</si>
  <si>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</si>
  <si>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</si>
  <si>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</si>
  <si>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</si>
  <si>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</si>
  <si>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</si>
  <si>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</si>
  <si>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</si>
  <si>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</si>
  <si>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</si>
  <si>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</si>
  <si>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</si>
  <si>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</si>
  <si>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</si>
  <si>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</si>
  <si>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</si>
  <si>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</si>
  <si>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</si>
  <si>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</si>
  <si>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</si>
  <si>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</si>
  <si>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</si>
  <si>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</si>
  <si>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</si>
  <si>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</si>
  <si>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</si>
  <si>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</si>
  <si>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</si>
  <si>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</si>
  <si>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</si>
  <si>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</si>
  <si>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</si>
  <si>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</si>
  <si>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</si>
  <si>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</si>
  <si>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</si>
  <si>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</si>
  <si>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</si>
  <si>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</si>
  <si>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</si>
  <si>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</si>
  <si>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</si>
  <si>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</si>
  <si>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</si>
  <si>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</si>
  <si>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</si>
  <si>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</si>
  <si>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</si>
  <si>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</si>
  <si>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</si>
  <si>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</si>
  <si>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</si>
  <si>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</si>
  <si>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</si>
  <si>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</si>
  <si>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</si>
  <si>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</si>
  <si>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</si>
  <si>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</si>
  <si>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</si>
  <si>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</si>
  <si>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</si>
  <si>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</si>
  <si>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</si>
  <si>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</si>
  <si>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</si>
  <si>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</si>
  <si>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</si>
  <si>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</si>
  <si>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</si>
  <si>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</si>
  <si>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</si>
  <si>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</si>
  <si>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</si>
  <si>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</si>
  <si>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</si>
  <si>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</si>
  <si>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</si>
  <si>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</si>
  <si>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</si>
  <si>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</si>
  <si>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</si>
  <si>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</si>
  <si>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</si>
  <si>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</si>
  <si>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</si>
  <si>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</si>
  <si>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</si>
  <si>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</si>
  <si>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</si>
  <si>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</si>
  <si>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</si>
  <si>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</si>
  <si>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</si>
  <si>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</si>
  <si>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</si>
  <si>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</si>
  <si>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</si>
  <si>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</si>
  <si>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</si>
  <si>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</si>
  <si>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</si>
  <si>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</si>
  <si>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</si>
  <si>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</si>
  <si>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</si>
  <si>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</si>
  <si>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</si>
  <si>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</si>
  <si>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</si>
  <si>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</si>
  <si>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</si>
  <si>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</si>
  <si>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</si>
  <si>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</si>
  <si>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</si>
  <si>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</si>
  <si>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</si>
  <si>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</si>
  <si>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</si>
  <si>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</si>
  <si>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</si>
  <si>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</si>
  <si>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</si>
  <si>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</si>
  <si>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</si>
  <si>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</si>
  <si>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</si>
  <si>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</si>
  <si>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</si>
  <si>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</si>
  <si>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</si>
  <si>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</si>
  <si>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</si>
  <si>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</si>
  <si>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</si>
  <si>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</si>
  <si>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</si>
  <si>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</si>
  <si>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</si>
  <si>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</si>
  <si>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</si>
  <si>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</si>
  <si>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</si>
  <si>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</si>
  <si>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</si>
  <si>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</si>
  <si>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</si>
  <si>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</si>
  <si>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</si>
  <si>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</si>
  <si>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</si>
  <si>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</si>
  <si>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</si>
  <si>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</si>
  <si>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</si>
  <si>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</si>
  <si>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</si>
  <si>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</si>
  <si>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</si>
  <si>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</si>
  <si>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</si>
  <si>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</si>
  <si>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</si>
  <si>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</si>
  <si>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</si>
  <si>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</si>
  <si>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</si>
  <si>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</si>
  <si>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</si>
  <si>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</si>
  <si>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</si>
  <si>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</si>
  <si>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</si>
  <si>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</si>
  <si>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</si>
  <si>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</si>
  <si>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</si>
  <si>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</si>
  <si>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</si>
  <si>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</si>
  <si>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</si>
  <si>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</si>
  <si>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</si>
  <si>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</si>
  <si>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</si>
  <si>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</si>
  <si>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</si>
  <si>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</si>
  <si>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</si>
  <si>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</si>
  <si>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</si>
  <si>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</si>
  <si>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</si>
  <si>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</si>
  <si>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</si>
  <si>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</si>
  <si>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</si>
  <si>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</si>
  <si>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</si>
  <si>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</si>
  <si>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</si>
  <si>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</si>
  <si>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</si>
  <si>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</si>
  <si>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</si>
  <si>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</si>
  <si>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</si>
  <si>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</si>
  <si>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</si>
  <si>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</si>
  <si>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</si>
  <si>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</si>
  <si>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</si>
  <si>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</si>
  <si>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</si>
  <si>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</si>
  <si>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</si>
  <si>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</si>
  <si>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</si>
  <si>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</si>
  <si>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</si>
  <si>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</si>
  <si>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</si>
  <si>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</si>
  <si>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</si>
  <si>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</si>
  <si>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</si>
  <si>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</si>
  <si>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</si>
  <si>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</si>
  <si>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</si>
  <si>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</si>
  <si>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</si>
  <si>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</si>
  <si>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</si>
  <si>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</si>
  <si>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</si>
  <si>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</si>
  <si>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</si>
  <si>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</si>
  <si>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</si>
  <si>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</si>
  <si>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</si>
  <si>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</si>
  <si>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</si>
  <si>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</si>
  <si>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</si>
  <si>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</si>
  <si>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</si>
  <si>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</si>
  <si>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</si>
  <si>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</si>
  <si>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</si>
  <si>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</si>
  <si>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</si>
  <si>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</si>
  <si>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</si>
  <si>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</si>
  <si>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</si>
  <si>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</si>
  <si>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</si>
  <si>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</si>
  <si>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</si>
  <si>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</si>
  <si>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</si>
  <si>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</si>
  <si>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</si>
  <si>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</si>
  <si>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</si>
  <si>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</si>
  <si>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</si>
  <si>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</si>
  <si>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</si>
  <si>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</si>
  <si>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</si>
  <si>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</si>
  <si>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</si>
  <si>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</si>
  <si>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</si>
  <si>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</si>
  <si>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</si>
  <si>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</si>
  <si>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</si>
  <si>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</si>
  <si>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</si>
  <si>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</si>
  <si>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</si>
  <si>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</si>
  <si>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</si>
  <si>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</si>
  <si>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</si>
  <si>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</si>
  <si>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</si>
  <si>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</si>
  <si>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</si>
  <si>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</si>
  <si>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</si>
  <si>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</si>
  <si>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</si>
  <si>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</si>
  <si>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</si>
  <si>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</si>
  <si>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</si>
  <si>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</si>
  <si>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</si>
  <si>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</si>
  <si>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</si>
  <si>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</si>
  <si>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</si>
  <si>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</si>
  <si>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</si>
  <si>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</si>
  <si>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</si>
  <si>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</si>
  <si>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</si>
  <si>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</si>
  <si>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</si>
  <si>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</si>
  <si>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</si>
  <si>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</si>
  <si>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</si>
  <si>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</si>
  <si>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</si>
  <si>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</si>
  <si>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</si>
  <si>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</si>
  <si>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</si>
  <si>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</si>
  <si>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</si>
  <si>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</si>
  <si>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</si>
  <si>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</si>
  <si>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</si>
  <si>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</si>
  <si>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</si>
  <si>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</si>
  <si>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</si>
  <si>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</si>
  <si>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</si>
  <si>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</si>
  <si>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</si>
  <si>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</si>
  <si>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</si>
  <si>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</si>
  <si>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</si>
  <si>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</si>
  <si>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</si>
  <si>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</si>
  <si>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</si>
  <si>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</si>
  <si>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</si>
  <si>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</si>
  <si>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</si>
  <si>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</si>
  <si>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</si>
  <si>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</si>
  <si>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</si>
  <si>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</si>
  <si>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</si>
  <si>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</si>
  <si>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</si>
  <si>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</si>
  <si>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</si>
  <si>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</si>
  <si>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</si>
  <si>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</si>
  <si>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</si>
  <si>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</si>
  <si>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</si>
  <si>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</si>
  <si>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</si>
  <si>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</si>
  <si>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</si>
  <si>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</si>
  <si>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</si>
  <si>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</si>
  <si>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</si>
  <si>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</si>
  <si>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</si>
  <si>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</si>
  <si>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</si>
  <si>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</si>
  <si>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</si>
  <si>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</si>
  <si>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</si>
  <si>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</si>
  <si>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</si>
  <si>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</si>
  <si>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</si>
  <si>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</si>
  <si>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</si>
  <si>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</si>
  <si>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</si>
  <si>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</si>
  <si>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</si>
  <si>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</si>
  <si>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</si>
  <si>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</si>
  <si>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</si>
  <si>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</si>
  <si>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</si>
  <si>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</si>
  <si>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</si>
  <si>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</si>
  <si>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</si>
  <si>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</si>
  <si>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</si>
  <si>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</si>
  <si>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</si>
  <si>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</si>
  <si>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</si>
  <si>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</si>
  <si>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</si>
  <si>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</si>
  <si>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</si>
  <si>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</si>
  <si>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</si>
  <si>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</si>
  <si>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</si>
  <si>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</si>
  <si>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</si>
  <si>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</si>
  <si>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</si>
  <si>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</si>
  <si>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</si>
  <si>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</si>
  <si>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</si>
  <si>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</si>
  <si>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</si>
  <si>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</si>
  <si>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</si>
  <si>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</si>
  <si>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</si>
  <si>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</si>
  <si>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</si>
  <si>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</si>
  <si>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</si>
  <si>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</si>
  <si>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</si>
  <si>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</si>
  <si>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</si>
  <si>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</si>
  <si>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</si>
  <si>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</si>
  <si>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</si>
  <si>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</si>
  <si>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</si>
  <si>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</si>
  <si>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</si>
  <si>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</si>
  <si>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</si>
  <si>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</si>
  <si>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</si>
  <si>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</si>
  <si>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</si>
  <si>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</si>
  <si>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</si>
  <si>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</si>
  <si>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</si>
  <si>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</si>
  <si>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</si>
  <si>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</si>
  <si>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</si>
  <si>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</si>
  <si>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</si>
  <si>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</si>
  <si>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</si>
  <si>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</si>
  <si>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</si>
  <si>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</si>
  <si>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</si>
  <si>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</si>
  <si>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</si>
  <si>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</si>
  <si>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</si>
  <si>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</si>
  <si>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</si>
  <si>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</si>
  <si>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</si>
  <si>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</si>
  <si>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</si>
  <si>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</si>
  <si>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</si>
  <si>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</si>
  <si>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</si>
  <si>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</si>
  <si>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</si>
  <si>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</si>
  <si>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</si>
  <si>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</si>
  <si>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</si>
  <si>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</si>
  <si>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</si>
  <si>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</si>
  <si>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</si>
  <si>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</si>
  <si>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</si>
  <si>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</si>
  <si>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</si>
  <si>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</si>
  <si>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</si>
  <si>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</si>
  <si>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</si>
  <si>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</si>
  <si>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</si>
  <si>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</si>
  <si>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</si>
  <si>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</si>
  <si>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</si>
  <si>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</si>
  <si>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</si>
  <si>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</si>
  <si>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</si>
  <si>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</si>
  <si>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</si>
  <si>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</si>
  <si>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</si>
  <si>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</si>
  <si>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</si>
  <si>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</si>
  <si>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</si>
  <si>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</si>
  <si>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</si>
  <si>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</si>
  <si>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</si>
  <si>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</si>
  <si>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</si>
  <si>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</si>
  <si>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</si>
  <si>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</si>
  <si>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</si>
  <si>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</si>
  <si>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</si>
  <si>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</si>
  <si>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</si>
  <si>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</si>
  <si>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</si>
  <si>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</si>
  <si>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</si>
  <si>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</si>
  <si>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</si>
  <si>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</si>
  <si>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</si>
  <si>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</si>
  <si>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</si>
  <si>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</si>
  <si>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</si>
  <si>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</si>
  <si>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</si>
  <si>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</si>
  <si>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</si>
  <si>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</si>
  <si>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</si>
  <si>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</si>
  <si>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</si>
  <si>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</si>
  <si>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</si>
  <si>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</si>
  <si>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</si>
  <si>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</si>
  <si>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</si>
  <si>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</si>
  <si>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</si>
  <si>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</si>
  <si>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</si>
  <si>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</si>
  <si>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</si>
  <si>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</si>
  <si>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</si>
  <si>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</si>
  <si>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</si>
  <si>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</si>
  <si>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</si>
  <si>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</si>
  <si>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</si>
  <si>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</si>
  <si>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</si>
  <si>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</si>
  <si>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</si>
  <si>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</si>
  <si>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</si>
  <si>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</si>
  <si>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</si>
  <si>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</si>
  <si>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</si>
  <si>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</si>
  <si>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</si>
  <si>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</si>
  <si>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</si>
  <si>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</si>
  <si>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</si>
  <si>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</si>
  <si>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</si>
  <si>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</si>
  <si>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</si>
  <si>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</si>
  <si>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</si>
  <si>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</si>
  <si>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</si>
  <si>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</si>
  <si>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</si>
  <si>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</si>
  <si>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</si>
  <si>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</si>
  <si>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</si>
  <si>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</si>
  <si>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</si>
  <si>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</si>
  <si>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</si>
  <si>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</si>
  <si>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</si>
  <si>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</si>
  <si>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</si>
  <si>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</si>
  <si>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</si>
  <si>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</si>
  <si>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</si>
  <si>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</si>
  <si>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</si>
  <si>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</si>
  <si>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</si>
  <si>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</si>
  <si>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</si>
  <si>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</si>
  <si>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</si>
  <si>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</si>
  <si>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</si>
  <si>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</si>
  <si>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</si>
  <si>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</si>
  <si>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</si>
  <si>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</si>
  <si>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</si>
  <si>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</si>
  <si>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</si>
  <si>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</si>
  <si>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</si>
  <si>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</si>
  <si>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</si>
  <si>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</si>
  <si>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</si>
  <si>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</si>
  <si>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</si>
  <si>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</si>
  <si>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</si>
  <si>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</si>
  <si>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</si>
  <si>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</si>
  <si>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</si>
  <si>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</si>
  <si>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</si>
  <si>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</si>
  <si>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</si>
  <si>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</si>
  <si>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</si>
  <si>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</si>
  <si>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</si>
  <si>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</si>
  <si>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</si>
  <si>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</si>
  <si>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</si>
  <si>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</si>
  <si>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</si>
  <si>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</si>
  <si>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</si>
  <si>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</si>
  <si>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</si>
  <si>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</si>
  <si>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</si>
  <si>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</si>
  <si>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</si>
  <si>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</si>
  <si>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</si>
  <si>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</si>
  <si>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</si>
  <si>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</si>
  <si>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</si>
  <si>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</si>
  <si>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</si>
  <si>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</si>
  <si>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</si>
  <si>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</si>
  <si>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</si>
  <si>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</si>
  <si>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</si>
  <si>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</si>
  <si>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</si>
  <si>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</si>
  <si>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</si>
  <si>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</si>
  <si>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</si>
  <si>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</si>
  <si>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</si>
  <si>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</si>
  <si>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</si>
  <si>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</si>
  <si>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</si>
  <si>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</si>
  <si>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</si>
  <si>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</si>
  <si>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</si>
  <si>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</si>
  <si>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</si>
  <si>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</si>
  <si>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</si>
  <si>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</si>
  <si>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</si>
  <si>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</si>
  <si>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</si>
  <si>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</si>
  <si>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</si>
  <si>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</si>
  <si>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</si>
  <si>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</si>
  <si>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</si>
  <si>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</si>
  <si>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</si>
  <si>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</si>
  <si>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</si>
  <si>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</si>
  <si>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</si>
  <si>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</si>
  <si>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</si>
  <si>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</si>
  <si>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</si>
  <si>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</si>
  <si>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</si>
  <si>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</si>
  <si>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</si>
  <si>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</si>
  <si>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</si>
  <si>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</si>
  <si>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</si>
  <si>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</si>
  <si>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</si>
  <si>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</si>
  <si>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</si>
  <si>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</si>
  <si>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</si>
  <si>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</si>
  <si>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</si>
  <si>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</si>
  <si>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</si>
  <si>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</si>
  <si>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</si>
  <si>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</si>
  <si>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</si>
  <si>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</si>
  <si>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</si>
  <si>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</si>
  <si>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</si>
  <si>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</si>
  <si>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</si>
  <si>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</si>
  <si>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</si>
  <si>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</si>
  <si>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</si>
  <si>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</si>
  <si>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</si>
  <si>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</si>
  <si>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</si>
  <si>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</si>
  <si>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</si>
  <si>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</si>
  <si>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</si>
  <si>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</si>
  <si>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</si>
  <si>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</si>
  <si>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</si>
  <si>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</si>
  <si>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</si>
  <si>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</si>
  <si>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</si>
  <si>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</si>
  <si>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</si>
  <si>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</si>
  <si>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</si>
  <si>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</si>
  <si>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</si>
  <si>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</si>
  <si>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</si>
  <si>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</si>
  <si>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</si>
  <si>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</si>
  <si>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</si>
  <si>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</si>
  <si>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</si>
  <si>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</si>
  <si>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</si>
  <si>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</si>
  <si>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</si>
  <si>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</si>
  <si>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</si>
  <si>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</si>
  <si>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</si>
  <si>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</si>
  <si>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</si>
  <si>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</si>
  <si>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</si>
  <si>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</si>
  <si>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</si>
  <si>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</si>
  <si>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</si>
  <si>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</si>
  <si>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</si>
  <si>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</si>
  <si>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</si>
  <si>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</si>
  <si>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</si>
  <si>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</si>
  <si>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</si>
  <si>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</si>
  <si>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</si>
  <si>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</si>
  <si>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</si>
  <si>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</si>
  <si>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</si>
  <si>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</si>
  <si>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</si>
  <si>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</si>
  <si>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</si>
  <si>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</si>
  <si>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</si>
  <si>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</si>
  <si>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</si>
  <si>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</si>
  <si>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</si>
  <si>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</si>
  <si>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</si>
  <si>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</si>
  <si>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</si>
  <si>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</si>
  <si>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</si>
  <si>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</si>
  <si>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</si>
  <si>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</si>
  <si>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</si>
  <si>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</si>
  <si>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</si>
  <si>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</si>
  <si>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</si>
  <si>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</si>
  <si>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</si>
  <si>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</si>
  <si>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</si>
  <si>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</si>
  <si>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</si>
  <si>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</si>
  <si>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</si>
  <si>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</si>
  <si>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</si>
  <si>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</si>
  <si>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</si>
  <si>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</si>
  <si>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</si>
  <si>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</si>
  <si>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</si>
  <si>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</si>
  <si>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</si>
  <si>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</si>
  <si>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</si>
  <si>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</si>
  <si>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</si>
  <si>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</si>
  <si>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</si>
  <si>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</si>
  <si>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</si>
  <si>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</si>
  <si>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</si>
  <si>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</si>
  <si>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</si>
  <si>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</si>
  <si>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</si>
  <si>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</si>
  <si>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</si>
  <si>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</si>
  <si>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</si>
  <si>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</si>
  <si>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</si>
  <si>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</si>
  <si>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</si>
  <si>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</si>
  <si>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</si>
  <si>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</si>
  <si>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</si>
  <si>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</si>
  <si>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</si>
  <si>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</si>
  <si>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</si>
  <si>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</si>
  <si>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</si>
  <si>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</si>
  <si>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</si>
  <si>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</si>
  <si>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</si>
  <si>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</si>
  <si>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</si>
  <si>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</si>
  <si>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</si>
  <si>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</si>
  <si>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</si>
  <si>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</si>
  <si>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</si>
  <si>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</si>
  <si>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</si>
  <si>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</si>
  <si>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</si>
  <si>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</si>
  <si>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</si>
  <si>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</si>
  <si>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</si>
  <si>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</si>
  <si>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</si>
  <si>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</si>
  <si>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</si>
  <si>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</si>
  <si>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</si>
  <si>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</si>
  <si>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</si>
  <si>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</si>
  <si>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</si>
  <si>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</si>
  <si>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</si>
  <si>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</si>
  <si>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</si>
  <si>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</si>
  <si>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</si>
  <si>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</si>
  <si>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</si>
  <si>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</si>
  <si>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</si>
  <si>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</si>
  <si>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</si>
  <si>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</si>
  <si>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</si>
  <si>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</si>
  <si>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</si>
  <si>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</si>
  <si>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</si>
  <si>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</si>
  <si>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</si>
  <si>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</si>
  <si>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</si>
  <si>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</si>
  <si>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</si>
  <si>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</si>
  <si>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</si>
  <si>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</si>
  <si>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</si>
  <si>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</si>
  <si>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</si>
  <si>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</si>
  <si>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</si>
  <si>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</si>
  <si>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</si>
  <si>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</si>
  <si>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</si>
  <si>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</si>
  <si>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</si>
  <si>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</si>
  <si>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</si>
  <si>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</si>
  <si>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</si>
  <si>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</si>
  <si>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</si>
  <si>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</si>
  <si>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</si>
  <si>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</si>
  <si>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</si>
  <si>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</si>
  <si>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</si>
  <si>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</si>
  <si>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</si>
  <si>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</si>
  <si>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</si>
  <si>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</si>
  <si>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</si>
  <si>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</si>
  <si>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</si>
  <si>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</si>
  <si>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</si>
  <si>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</si>
  <si>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</si>
  <si>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</si>
  <si>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</si>
  <si>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</si>
  <si>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</si>
  <si>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</si>
  <si>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</si>
  <si>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</si>
  <si>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</si>
  <si>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</si>
  <si>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</si>
  <si>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</si>
  <si>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</si>
  <si>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</si>
  <si>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</si>
  <si>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</si>
  <si>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</si>
  <si>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</si>
  <si>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</si>
  <si>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</si>
  <si>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</si>
  <si>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</si>
  <si>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</si>
  <si>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</si>
  <si>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</si>
  <si>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</si>
  <si>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</si>
  <si>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</si>
  <si>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</si>
  <si>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</si>
  <si>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</si>
  <si>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</si>
  <si>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</si>
  <si>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</si>
  <si>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</si>
  <si>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</si>
  <si>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</si>
  <si>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</si>
  <si>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</si>
  <si>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</si>
  <si>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</si>
  <si>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</si>
  <si>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</si>
  <si>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</si>
  <si>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</si>
  <si>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</si>
  <si>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</si>
  <si>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</si>
  <si>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</si>
  <si>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</si>
  <si>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</si>
  <si>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</si>
  <si>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</si>
  <si>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</si>
  <si>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</si>
  <si>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</si>
  <si>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</si>
  <si>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</si>
  <si>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</si>
  <si>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</si>
  <si>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</si>
  <si>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</si>
  <si>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</si>
  <si>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</si>
  <si>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</si>
  <si>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</si>
  <si>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</si>
  <si>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</si>
  <si>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</si>
  <si>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</si>
  <si>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</si>
  <si>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</si>
  <si>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</si>
  <si>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</si>
  <si>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</si>
  <si>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</si>
  <si>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</si>
  <si>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</si>
  <si>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</si>
  <si>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</si>
  <si>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</si>
  <si>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</si>
  <si>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</si>
  <si>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</si>
  <si>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</si>
  <si>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</si>
  <si>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</si>
  <si>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</si>
  <si>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</si>
  <si>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</si>
  <si>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</si>
  <si>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</si>
  <si>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</si>
  <si>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</si>
  <si>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</si>
  <si>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</si>
  <si>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</si>
  <si>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</si>
  <si>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</si>
  <si>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</si>
  <si>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</si>
  <si>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</si>
  <si>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</si>
  <si>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</si>
  <si>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</si>
  <si>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</si>
  <si>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</si>
  <si>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</si>
  <si>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</si>
  <si>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</si>
  <si>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</si>
  <si>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</si>
  <si>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</si>
  <si>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</si>
  <si>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</si>
  <si>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</si>
  <si>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</si>
  <si>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</si>
  <si>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</si>
  <si>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</si>
  <si>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</si>
  <si>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</si>
  <si>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</si>
  <si>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</si>
  <si>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</si>
  <si>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</si>
  <si>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</si>
  <si>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</si>
  <si>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</si>
  <si>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</si>
  <si>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</si>
  <si>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</si>
  <si>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</si>
  <si>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</si>
  <si>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</si>
  <si>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</si>
  <si>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</si>
  <si>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</si>
  <si>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</si>
  <si>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</si>
  <si>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</si>
  <si>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</si>
  <si>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</si>
  <si>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</si>
  <si>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</si>
  <si>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</si>
  <si>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</si>
  <si>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</si>
  <si>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</si>
  <si>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</si>
  <si>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</si>
  <si>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</si>
  <si>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</si>
  <si>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</si>
  <si>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</si>
  <si>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</si>
  <si>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</si>
  <si>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</si>
  <si>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</si>
  <si>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</si>
  <si>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</si>
  <si>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</si>
  <si>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</si>
  <si>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</si>
  <si>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</si>
  <si>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</si>
  <si>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</si>
  <si>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</si>
  <si>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</si>
  <si>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</si>
  <si>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</si>
  <si>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</si>
  <si>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</si>
  <si>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</si>
  <si>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</si>
  <si>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</si>
  <si>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</si>
  <si>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</si>
  <si>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</si>
  <si>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</si>
  <si>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</si>
  <si>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</si>
  <si>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</si>
  <si>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</si>
  <si>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</si>
  <si>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</si>
  <si>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</si>
  <si>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</si>
  <si>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</si>
  <si>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</si>
  <si>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</si>
  <si>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</si>
  <si>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</si>
  <si>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</si>
  <si>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</si>
  <si>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</si>
  <si>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</si>
  <si>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</si>
  <si>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</si>
  <si>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</si>
  <si>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</si>
  <si>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</si>
  <si>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</si>
  <si>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</si>
  <si>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</si>
  <si>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</si>
  <si>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</si>
  <si>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</si>
  <si>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</si>
  <si>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</si>
  <si>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</si>
  <si>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</si>
  <si>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</si>
  <si>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</si>
  <si>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</si>
  <si>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</si>
  <si>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</si>
  <si>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</si>
  <si>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</si>
  <si>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</si>
  <si>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</si>
  <si>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</si>
  <si>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</si>
  <si>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</si>
  <si>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</si>
  <si>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</si>
  <si>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</si>
  <si>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</si>
  <si>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</si>
  <si>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</si>
  <si>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</si>
  <si>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</si>
  <si>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</si>
  <si>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</si>
  <si>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</si>
  <si>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</si>
  <si>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</si>
  <si>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</si>
  <si>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</si>
  <si>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</si>
  <si>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</si>
  <si>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</si>
  <si>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</si>
  <si>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</si>
  <si>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</si>
  <si>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</si>
  <si>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</si>
  <si>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</si>
  <si>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</si>
  <si>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</si>
  <si>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</si>
  <si>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</si>
  <si>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</si>
  <si>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</si>
  <si>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</si>
  <si>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</si>
  <si>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</si>
  <si>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</si>
  <si>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</si>
  <si>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</si>
  <si>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</si>
  <si>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</si>
  <si>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</si>
  <si>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</si>
  <si>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</si>
  <si>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</si>
  <si>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</si>
  <si>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</si>
  <si>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</si>
  <si>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</si>
  <si>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</si>
  <si>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</si>
  <si>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</si>
  <si>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</si>
  <si>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</si>
  <si>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</si>
  <si>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</si>
  <si>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</si>
  <si>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</si>
  <si>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</si>
  <si>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</si>
  <si>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</si>
  <si>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</si>
  <si>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</si>
  <si>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</si>
  <si>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</si>
  <si>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</si>
  <si>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</si>
  <si>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</si>
  <si>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</si>
  <si>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</si>
  <si>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</si>
  <si>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</si>
  <si>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</si>
  <si>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</si>
  <si>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</si>
  <si>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</si>
  <si>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</si>
  <si>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</si>
  <si>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</si>
  <si>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</si>
  <si>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</si>
  <si>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</si>
  <si>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</si>
  <si>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</si>
  <si>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</si>
  <si>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</si>
  <si>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</si>
  <si>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</si>
  <si>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</si>
  <si>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</si>
  <si>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</si>
  <si>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</si>
  <si>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</si>
  <si>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</si>
  <si>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</si>
  <si>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</si>
  <si>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</si>
  <si>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</si>
  <si>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</si>
  <si>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</si>
  <si>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</si>
  <si>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</si>
  <si>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</si>
  <si>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</si>
  <si>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</si>
  <si>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</si>
  <si>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</si>
  <si>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</si>
  <si>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</si>
  <si>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</si>
  <si>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</si>
  <si>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</si>
  <si>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</si>
  <si>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</si>
  <si>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</si>
  <si>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</si>
  <si>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</si>
  <si>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</si>
  <si>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</si>
  <si>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</si>
  <si>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</si>
  <si>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</si>
  <si>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</si>
  <si>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</si>
  <si>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</si>
  <si>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</si>
  <si>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</si>
  <si>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</si>
  <si>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</si>
  <si>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</si>
  <si>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</si>
  <si>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</si>
  <si>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</si>
  <si>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</si>
  <si>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</si>
  <si>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</si>
  <si>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</si>
  <si>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</si>
  <si>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</si>
  <si>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</si>
  <si>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</si>
  <si>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</si>
  <si>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</si>
  <si>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</si>
  <si>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</si>
  <si>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</si>
  <si>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</si>
  <si>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</si>
  <si>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</si>
  <si>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</si>
  <si>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</si>
  <si>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</si>
  <si>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</si>
  <si>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</si>
  <si>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</si>
  <si>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</si>
  <si>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</si>
  <si>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</si>
  <si>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</si>
  <si>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</si>
  <si>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</si>
  <si>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</si>
  <si>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</si>
  <si>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</si>
  <si>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</si>
  <si>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</si>
  <si>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</si>
  <si>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</si>
  <si>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</si>
  <si>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</si>
  <si>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</si>
  <si>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</si>
  <si>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</si>
  <si>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</si>
  <si>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</si>
  <si>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</si>
  <si>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</si>
  <si>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</si>
  <si>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</si>
  <si>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</si>
  <si>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</si>
  <si>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</si>
  <si>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</si>
  <si>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</si>
  <si>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</si>
  <si>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</si>
  <si>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</si>
  <si>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</si>
  <si>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</si>
  <si>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</si>
  <si>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</si>
  <si>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</si>
  <si>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</si>
  <si>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</si>
  <si>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</si>
  <si>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</si>
  <si>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</si>
  <si>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</si>
  <si>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</si>
  <si>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</si>
  <si>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</si>
  <si>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</si>
  <si>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</si>
  <si>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</si>
  <si>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</si>
  <si>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</si>
  <si>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</si>
  <si>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</si>
  <si>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</si>
  <si>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</si>
  <si>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</si>
  <si>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</si>
  <si>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</si>
  <si>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</si>
  <si>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</si>
  <si>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</si>
  <si>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</si>
  <si>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</si>
  <si>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</si>
  <si>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</si>
  <si>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</si>
  <si>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</si>
  <si>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</si>
  <si>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</si>
  <si>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</si>
  <si>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</si>
  <si>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</si>
  <si>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</si>
  <si>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</si>
  <si>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</si>
  <si>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</si>
  <si>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</si>
  <si>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</si>
  <si>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</si>
  <si>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</si>
  <si>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</si>
  <si>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</si>
  <si>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</si>
  <si>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</si>
  <si>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</si>
  <si>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</si>
  <si>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</si>
  <si>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</si>
  <si>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</si>
  <si>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</si>
  <si>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</si>
  <si>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</si>
  <si>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</si>
  <si>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</si>
  <si>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</si>
  <si>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</si>
  <si>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</si>
  <si>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</si>
  <si>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</si>
  <si>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</si>
  <si>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</si>
  <si>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</si>
  <si>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</si>
  <si>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</si>
  <si>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</si>
  <si>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</si>
  <si>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</si>
  <si>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</si>
  <si>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</si>
  <si>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</si>
  <si>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</si>
  <si>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</si>
  <si>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</si>
  <si>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</si>
  <si>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</si>
  <si>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</si>
  <si>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</si>
  <si>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</si>
  <si>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</si>
  <si>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</si>
  <si>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</si>
  <si>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</si>
  <si>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</si>
  <si>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</si>
  <si>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</si>
  <si>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</si>
  <si>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</si>
  <si>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</si>
  <si>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</si>
  <si>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</si>
  <si>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</si>
  <si>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</si>
  <si>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</si>
  <si>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</si>
  <si>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</si>
  <si>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</si>
  <si>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</si>
  <si>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</si>
  <si>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</si>
  <si>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</si>
  <si>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</si>
  <si>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</si>
  <si>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</si>
  <si>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</si>
  <si>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</si>
  <si>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</si>
  <si>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</si>
  <si>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</si>
  <si>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</si>
  <si>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</si>
  <si>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</si>
  <si>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</si>
  <si>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</si>
  <si>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</si>
  <si>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</si>
  <si>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</si>
  <si>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</si>
  <si>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</si>
  <si>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</si>
  <si>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</si>
  <si>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</si>
  <si>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</si>
  <si>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</si>
  <si>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</si>
  <si>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</si>
  <si>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</si>
  <si>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</si>
  <si>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</si>
  <si>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</si>
  <si>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</si>
  <si>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</si>
  <si>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</si>
  <si>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</si>
  <si>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</si>
  <si>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</si>
  <si>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</si>
  <si>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</si>
  <si>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</si>
  <si>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</si>
  <si>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</si>
  <si>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</si>
  <si>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</si>
  <si>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</si>
  <si>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</si>
  <si>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</si>
  <si>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</si>
  <si>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</si>
  <si>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</si>
  <si>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</si>
  <si>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</si>
  <si>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</si>
  <si>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</si>
  <si>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</si>
  <si>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</si>
  <si>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</si>
  <si>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</si>
  <si>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</si>
  <si>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</si>
  <si>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</si>
  <si>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</si>
  <si>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</si>
  <si>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</si>
  <si>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</si>
  <si>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</si>
  <si>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</si>
  <si>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</si>
  <si>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</si>
  <si>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</si>
  <si>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</si>
  <si>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</si>
  <si>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</si>
  <si>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</si>
  <si>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</si>
  <si>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</si>
  <si>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</si>
  <si>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</si>
  <si>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</si>
  <si>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</si>
  <si>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</si>
  <si>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</si>
  <si>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</si>
  <si>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</si>
  <si>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</si>
  <si>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</si>
  <si>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</si>
  <si>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</si>
  <si>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</si>
  <si>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</si>
  <si>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</si>
  <si>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</si>
  <si>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</si>
  <si>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</si>
  <si>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</si>
  <si>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</si>
  <si>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</si>
  <si>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</si>
  <si>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</si>
  <si>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</si>
  <si>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</si>
  <si>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</si>
  <si>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</si>
  <si>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</si>
  <si>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</si>
  <si>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</si>
  <si>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</si>
  <si>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</si>
  <si>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</si>
  <si>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</si>
  <si>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</si>
  <si>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</si>
  <si>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</si>
  <si>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</si>
  <si>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</si>
  <si>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</si>
  <si>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</si>
  <si>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</si>
  <si>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</si>
  <si>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</si>
  <si>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</si>
  <si>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</si>
  <si>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</si>
  <si>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</si>
  <si>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</si>
  <si>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</si>
  <si>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</si>
  <si>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</si>
  <si>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</si>
  <si>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</si>
  <si>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</si>
  <si>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</si>
  <si>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</si>
  <si>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</si>
  <si>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</si>
  <si>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</si>
  <si>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</si>
  <si>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</si>
  <si>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</si>
  <si>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</si>
  <si>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</si>
  <si>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</si>
  <si>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</si>
  <si>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</si>
  <si>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</si>
  <si>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</si>
  <si>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</si>
  <si>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</si>
  <si>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</si>
  <si>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</si>
  <si>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</si>
  <si>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</si>
  <si>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</si>
  <si>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</si>
  <si>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</si>
  <si>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</si>
  <si>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</si>
  <si>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</si>
  <si>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</si>
  <si>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</si>
  <si>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</si>
  <si>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</si>
  <si>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</si>
  <si>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</si>
  <si>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</si>
  <si>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</si>
  <si>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</si>
  <si>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</si>
  <si>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</si>
  <si>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</si>
  <si>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</si>
  <si>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</si>
  <si>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</si>
  <si>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</si>
  <si>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</si>
  <si>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</si>
  <si>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</si>
  <si>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</si>
  <si>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</si>
  <si>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</si>
  <si>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</si>
  <si>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</si>
  <si>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</si>
  <si>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</si>
  <si>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</si>
  <si>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</si>
  <si>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</si>
  <si>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</si>
  <si>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</si>
  <si>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</si>
  <si>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</si>
  <si>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</si>
  <si>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</si>
  <si>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</si>
  <si>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</si>
  <si>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</si>
  <si>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</si>
  <si>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</si>
  <si>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</si>
  <si>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</si>
  <si>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</si>
  <si>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</si>
  <si>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</si>
  <si>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</si>
  <si>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</si>
  <si>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</si>
  <si>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</si>
  <si>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</si>
  <si>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</si>
  <si>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</si>
  <si>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</si>
  <si>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</si>
  <si>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</si>
  <si>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</si>
  <si>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</si>
  <si>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</si>
  <si>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</si>
  <si>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</si>
  <si>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</si>
  <si>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</si>
  <si>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</si>
  <si>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</si>
  <si>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</si>
  <si>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</si>
  <si>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</si>
  <si>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</si>
  <si>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</si>
  <si>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</si>
  <si>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</si>
  <si>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</si>
  <si>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</si>
  <si>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</si>
  <si>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</si>
  <si>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</si>
  <si>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</si>
  <si>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</si>
  <si>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</si>
  <si>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</si>
  <si>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</si>
  <si>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</si>
  <si>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</si>
  <si>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</si>
  <si>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</si>
  <si>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</si>
  <si>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</si>
  <si>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</si>
  <si>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</si>
  <si>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</si>
  <si>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</si>
  <si>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</si>
  <si>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</si>
  <si>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</si>
  <si>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</si>
  <si>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</si>
  <si>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</si>
  <si>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</si>
  <si>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</si>
  <si>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</si>
  <si>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</si>
  <si>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</si>
  <si>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</si>
  <si>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</si>
  <si>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</si>
  <si>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</si>
  <si>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</si>
  <si>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</si>
  <si>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</si>
  <si>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</si>
  <si>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</si>
  <si>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</si>
  <si>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</si>
  <si>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</si>
  <si>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</si>
  <si>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</si>
  <si>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</si>
  <si>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</si>
  <si>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</si>
  <si>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</si>
  <si>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</si>
  <si>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</si>
  <si>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</si>
  <si>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</si>
  <si>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</si>
  <si>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</si>
  <si>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</si>
  <si>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</si>
  <si>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</si>
  <si>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</si>
  <si>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</si>
  <si>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</si>
  <si>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</si>
  <si>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</si>
  <si>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</si>
  <si>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</si>
  <si>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</si>
  <si>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</si>
  <si>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</si>
  <si>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</si>
  <si>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</si>
  <si>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</si>
  <si>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</si>
  <si>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</si>
  <si>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</si>
  <si>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</si>
  <si>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</si>
  <si>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</si>
  <si>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</si>
  <si>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</si>
  <si>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</si>
  <si>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</si>
  <si>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</si>
  <si>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</si>
  <si>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</si>
  <si>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</si>
  <si>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</si>
  <si>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</si>
  <si>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</si>
  <si>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</si>
  <si>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</si>
  <si>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</si>
  <si>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</si>
  <si>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</si>
  <si>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</si>
  <si>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</si>
  <si>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</si>
  <si>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</si>
  <si>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</si>
  <si>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</si>
  <si>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</si>
  <si>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</si>
  <si>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</si>
  <si>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</si>
  <si>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</si>
  <si>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</si>
  <si>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</si>
  <si>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</si>
  <si>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</si>
  <si>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</si>
  <si>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</si>
  <si>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</si>
  <si>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</si>
  <si>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</si>
  <si>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</si>
  <si>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</si>
  <si>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</si>
  <si>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</si>
  <si>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</si>
  <si>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</si>
  <si>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</si>
  <si>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</si>
  <si>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</si>
  <si>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</si>
  <si>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</si>
  <si>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</si>
  <si>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</si>
  <si>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</si>
  <si>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</si>
  <si>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</si>
  <si>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</si>
  <si>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</si>
  <si>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</si>
  <si>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</si>
  <si>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</si>
  <si>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</si>
  <si>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</si>
  <si>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</si>
  <si>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</si>
  <si>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</si>
  <si>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</si>
  <si>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</si>
  <si>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</si>
  <si>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</si>
  <si>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</si>
  <si>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</si>
  <si>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</si>
  <si>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</si>
  <si>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</si>
  <si>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</si>
  <si>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</si>
  <si>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</si>
  <si>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</si>
  <si>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</si>
  <si>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</si>
  <si>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</si>
  <si>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</si>
  <si>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</si>
  <si>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</si>
  <si>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</si>
  <si>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</si>
  <si>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</si>
  <si>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</si>
  <si>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</si>
  <si>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</si>
  <si>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</si>
  <si>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</si>
  <si>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</si>
  <si>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</si>
  <si>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</si>
  <si>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</si>
  <si>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</si>
  <si>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</si>
  <si>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</si>
  <si>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</si>
  <si>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</si>
  <si>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</si>
  <si>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</si>
  <si>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</si>
  <si>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</si>
  <si>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</si>
  <si>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</si>
  <si>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</si>
  <si>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</si>
  <si>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</si>
  <si>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</si>
  <si>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</si>
  <si>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</si>
  <si>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</si>
  <si>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</si>
  <si>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</si>
  <si>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</si>
  <si>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</si>
  <si>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</si>
  <si>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</si>
  <si>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</si>
  <si>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</si>
  <si>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</si>
  <si>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</si>
  <si>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</si>
  <si>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</si>
  <si>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</si>
  <si>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</si>
  <si>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</si>
  <si>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</si>
  <si>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</si>
  <si>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</si>
  <si>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</si>
  <si>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</si>
  <si>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</si>
  <si>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</si>
  <si>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</si>
  <si>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</si>
  <si>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</si>
  <si>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</si>
  <si>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</si>
  <si>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</si>
  <si>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</si>
  <si>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</si>
  <si>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</si>
  <si>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</si>
  <si>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</si>
  <si>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</si>
  <si>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</si>
  <si>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</si>
  <si>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</si>
  <si>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</si>
  <si>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</si>
  <si>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</si>
  <si>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</si>
  <si>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</si>
  <si>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</si>
  <si>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</si>
  <si>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</si>
  <si>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</si>
  <si>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</si>
  <si>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</si>
  <si>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</si>
  <si>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</si>
  <si>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</si>
  <si>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</si>
  <si>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</si>
  <si>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</si>
  <si>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</si>
  <si>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</si>
  <si>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</si>
  <si>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</si>
  <si>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</si>
  <si>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</si>
  <si>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</si>
  <si>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</si>
  <si>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</si>
  <si>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</si>
  <si>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</si>
  <si>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</si>
  <si>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</si>
  <si>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</si>
  <si>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</si>
  <si>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</si>
  <si>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</si>
  <si>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</si>
  <si>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</si>
  <si>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</si>
  <si>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</si>
  <si>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</si>
  <si>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</si>
  <si>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</si>
  <si>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</si>
  <si>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</si>
  <si>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</si>
  <si>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</si>
  <si>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</si>
  <si>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</si>
  <si>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</si>
  <si>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</si>
  <si>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</si>
  <si>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</si>
  <si>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</si>
  <si>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</si>
  <si>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</si>
  <si>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</si>
  <si>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</si>
  <si>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</si>
  <si>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</si>
  <si>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</si>
  <si>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</si>
  <si>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</si>
  <si>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</si>
  <si>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</si>
  <si>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</si>
  <si>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</si>
  <si>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</si>
  <si>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</si>
  <si>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</si>
  <si>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</si>
  <si>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</si>
  <si>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</si>
  <si>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</si>
  <si>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</si>
  <si>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</si>
  <si>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</si>
  <si>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</si>
  <si>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</si>
  <si>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</si>
  <si>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</si>
  <si>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</si>
  <si>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</si>
  <si>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</si>
  <si>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</si>
  <si>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</si>
  <si>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</si>
  <si>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</si>
  <si>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</si>
  <si>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</si>
  <si>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</si>
  <si>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</si>
  <si>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</si>
  <si>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</si>
  <si>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</si>
  <si>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</si>
  <si>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</si>
  <si>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</si>
  <si>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</si>
  <si>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</si>
  <si>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</si>
  <si>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</si>
  <si>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</si>
  <si>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</si>
  <si>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</si>
  <si>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</si>
  <si>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</si>
  <si>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</si>
  <si>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</si>
  <si>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</si>
  <si>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</si>
  <si>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</si>
  <si>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</si>
  <si>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</si>
  <si>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</si>
  <si>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</si>
  <si>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</si>
  <si>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</si>
  <si>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</si>
  <si>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</si>
  <si>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</si>
  <si>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</si>
  <si>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</si>
  <si>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</si>
  <si>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</si>
  <si>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</si>
  <si>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</si>
  <si>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</si>
  <si>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</si>
  <si>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</si>
  <si>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</si>
  <si>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</si>
  <si>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</si>
  <si>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</si>
  <si>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</si>
  <si>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</si>
  <si>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</si>
  <si>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</si>
  <si>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</si>
  <si>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</si>
  <si>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</si>
  <si>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</si>
  <si>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</si>
  <si>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</si>
  <si>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</si>
  <si>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</si>
  <si>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</si>
  <si>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</si>
  <si>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</si>
  <si>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</si>
  <si>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</si>
  <si>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</si>
  <si>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</si>
  <si>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</si>
  <si>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</si>
  <si>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</si>
  <si>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</si>
  <si>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</si>
  <si>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</si>
  <si>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</si>
  <si>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</si>
  <si>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</si>
  <si>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</si>
  <si>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</si>
  <si>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</si>
  <si>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</si>
  <si>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</si>
  <si>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</si>
  <si>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</si>
  <si>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</si>
  <si>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</si>
  <si>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</si>
  <si>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</si>
  <si>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</si>
  <si>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</si>
  <si>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</si>
  <si>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</si>
  <si>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</si>
  <si>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</si>
  <si>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</si>
  <si>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</si>
  <si>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</si>
  <si>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</si>
  <si>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</si>
  <si>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</si>
  <si>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</si>
  <si>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</si>
  <si>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</si>
  <si>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</si>
  <si>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</si>
  <si>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</si>
  <si>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</si>
  <si>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</si>
  <si>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</si>
  <si>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</si>
  <si>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</si>
  <si>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</si>
  <si>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</si>
  <si>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</si>
  <si>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</si>
  <si>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</si>
  <si>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</si>
  <si>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</si>
  <si>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</si>
  <si>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</si>
  <si>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</si>
  <si>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</si>
  <si>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</si>
  <si>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</si>
  <si>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</si>
  <si>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</si>
  <si>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</si>
  <si>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</si>
  <si>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</si>
  <si>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</si>
  <si>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</si>
  <si>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</si>
  <si>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</si>
  <si>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</si>
  <si>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</si>
  <si>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</si>
  <si>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</si>
  <si>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</si>
  <si>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</si>
  <si>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</si>
  <si>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</si>
  <si>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</si>
  <si>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</si>
  <si>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</si>
  <si>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</si>
  <si>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</si>
  <si>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</si>
  <si>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</si>
  <si>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</si>
  <si>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</si>
  <si>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</si>
  <si>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</si>
  <si>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</si>
  <si>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</si>
  <si>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</si>
  <si>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</si>
  <si>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</si>
  <si>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</si>
  <si>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</si>
  <si>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</si>
  <si>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</si>
  <si>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</si>
  <si>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</si>
  <si>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</si>
  <si>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</si>
  <si>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</si>
  <si>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</si>
  <si>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</si>
  <si>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</si>
  <si>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</si>
  <si>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</si>
  <si>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</si>
  <si>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</si>
  <si>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</si>
  <si>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</si>
  <si>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</si>
  <si>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</si>
  <si>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</si>
  <si>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</si>
  <si>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</si>
  <si>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</si>
  <si>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</si>
  <si>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</si>
  <si>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</si>
  <si>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</si>
  <si>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</si>
  <si>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</si>
  <si>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</si>
  <si>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</si>
  <si>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</si>
  <si>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</si>
  <si>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</si>
  <si>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</si>
  <si>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</si>
  <si>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</si>
  <si>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</si>
  <si>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</si>
  <si>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</si>
  <si>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</si>
  <si>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</si>
  <si>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</si>
  <si>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</si>
  <si>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</si>
  <si>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</si>
  <si>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</si>
  <si>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</si>
  <si>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</si>
  <si>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</si>
  <si>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</si>
  <si>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</si>
  <si>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</si>
  <si>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</si>
  <si>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</si>
  <si>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</si>
  <si>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</si>
  <si>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</si>
  <si>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</si>
  <si>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</si>
  <si>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</si>
  <si>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</si>
  <si>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</si>
  <si>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</si>
  <si>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</si>
  <si>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</si>
  <si>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</si>
  <si>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</si>
  <si>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</si>
  <si>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</si>
  <si>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</si>
  <si>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</si>
  <si>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</si>
  <si>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</si>
  <si>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</si>
  <si>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</si>
  <si>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</si>
  <si>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</si>
  <si>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</si>
  <si>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</si>
  <si>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</si>
  <si>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</si>
  <si>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</si>
  <si>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</si>
  <si>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</si>
  <si>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</si>
  <si>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</si>
  <si>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</si>
  <si>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</si>
  <si>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</si>
  <si>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</si>
  <si>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</si>
  <si>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</si>
  <si>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</si>
  <si>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</si>
  <si>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</si>
  <si>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</si>
  <si>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</si>
  <si>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</si>
  <si>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</si>
  <si>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</si>
  <si>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</si>
  <si>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</si>
  <si>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</si>
  <si>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</si>
  <si>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</si>
  <si>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</si>
  <si>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</si>
  <si>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</si>
  <si>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</si>
  <si>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</si>
  <si>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</si>
  <si>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</si>
  <si>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</si>
  <si>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</si>
  <si>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</si>
  <si>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</si>
  <si>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</si>
  <si>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</si>
  <si>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</si>
  <si>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</si>
  <si>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</si>
  <si>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</si>
  <si>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</si>
  <si>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</si>
  <si>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</si>
  <si>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</si>
  <si>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</si>
  <si>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</si>
  <si>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</si>
  <si>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</si>
  <si>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</si>
  <si>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</si>
  <si>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</si>
  <si>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</si>
  <si>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</si>
  <si>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</si>
  <si>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</si>
  <si>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</si>
  <si>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</si>
  <si>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</si>
  <si>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</si>
  <si>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</si>
  <si>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</si>
  <si>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</si>
  <si>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</si>
  <si>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</si>
  <si>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</si>
  <si>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</si>
  <si>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</si>
  <si>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</si>
  <si>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</si>
  <si>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</si>
  <si>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</si>
  <si>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</si>
  <si>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</si>
  <si>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</si>
  <si>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</si>
  <si>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</si>
  <si>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</si>
  <si>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</si>
  <si>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</si>
  <si>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</si>
  <si>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</si>
  <si>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</si>
  <si>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</si>
  <si>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</si>
  <si>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</si>
  <si>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</si>
  <si>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</si>
  <si>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</si>
  <si>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</si>
  <si>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</si>
  <si>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</si>
  <si>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</si>
  <si>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</si>
  <si>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</si>
  <si>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</si>
  <si>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</si>
  <si>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</si>
  <si>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</si>
  <si>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</si>
  <si>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</si>
  <si>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</si>
  <si>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</si>
  <si>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</si>
  <si>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</si>
  <si>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</si>
  <si>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</si>
  <si>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</si>
  <si>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</si>
  <si>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</si>
  <si>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</si>
  <si>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</si>
  <si>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</si>
  <si>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</si>
  <si>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</si>
  <si>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</si>
  <si>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</si>
  <si>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</si>
  <si>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</si>
  <si>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</si>
  <si>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</si>
  <si>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</si>
  <si>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</si>
  <si>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</si>
  <si>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</si>
  <si>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</si>
  <si>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</si>
  <si>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</si>
  <si>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</si>
  <si>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</si>
  <si>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</si>
  <si>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</si>
  <si>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</si>
  <si>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</si>
  <si>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</si>
  <si>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</si>
  <si>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</si>
  <si>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</si>
  <si>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</si>
  <si>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</si>
  <si>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</si>
  <si>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</si>
  <si>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</si>
  <si>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</si>
  <si>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</si>
  <si>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</si>
  <si>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</si>
  <si>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</si>
  <si>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</si>
  <si>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</si>
  <si>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</si>
  <si>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</si>
  <si>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</si>
  <si>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</si>
  <si>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</si>
  <si>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</si>
  <si>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</si>
  <si>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</si>
  <si>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</si>
  <si>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</si>
  <si>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</si>
  <si>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</si>
  <si>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</si>
  <si>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</si>
  <si>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</si>
  <si>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</si>
  <si>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</si>
  <si>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</si>
  <si>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</si>
  <si>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</si>
  <si>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</si>
  <si>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</si>
  <si>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</si>
  <si>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</si>
  <si>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</si>
  <si>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</si>
  <si>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</si>
  <si>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</si>
  <si>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</si>
  <si>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</si>
  <si>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</si>
  <si>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</si>
  <si>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</si>
  <si>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</si>
  <si>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</si>
  <si>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</si>
  <si>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</si>
  <si>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</si>
  <si>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</si>
  <si>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</si>
  <si>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</si>
  <si>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</si>
  <si>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</si>
  <si>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</si>
  <si>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</si>
  <si>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</si>
  <si>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</si>
  <si>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</si>
  <si>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</si>
  <si>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</si>
  <si>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</si>
  <si>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</si>
  <si>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</si>
  <si>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</si>
  <si>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</si>
  <si>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</si>
  <si>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</si>
  <si>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</si>
  <si>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</si>
  <si>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</si>
  <si>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</si>
  <si>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</si>
  <si>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</si>
  <si>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</si>
  <si>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</si>
  <si>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</si>
  <si>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</si>
  <si>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</si>
  <si>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</si>
  <si>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</si>
  <si>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</si>
  <si>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</si>
  <si>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</si>
  <si>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</si>
  <si>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</si>
  <si>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</si>
  <si>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</si>
  <si>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</si>
  <si>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</si>
  <si>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</si>
  <si>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</si>
  <si>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</si>
  <si>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</si>
  <si>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</si>
  <si>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</si>
  <si>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</si>
  <si>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</si>
  <si>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</si>
  <si>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</si>
  <si>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</si>
  <si>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</si>
  <si>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</si>
  <si>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</si>
  <si>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</si>
  <si>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</si>
  <si>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</si>
  <si>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</si>
  <si>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</si>
  <si>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</si>
  <si>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</si>
  <si>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</si>
  <si>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</si>
  <si>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</si>
  <si>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</si>
  <si>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</si>
  <si>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</si>
  <si>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</si>
  <si>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</si>
  <si>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</si>
  <si>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</si>
  <si>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</si>
  <si>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</si>
  <si>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</si>
  <si>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</si>
  <si>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</si>
  <si>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</si>
  <si>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</si>
  <si>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</si>
  <si>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</si>
  <si>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</si>
  <si>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</si>
  <si>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</si>
  <si>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</si>
  <si>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</si>
  <si>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</si>
  <si>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</si>
  <si>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</si>
  <si>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</si>
  <si>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</si>
  <si>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</si>
  <si>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</si>
  <si>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</si>
  <si>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</si>
  <si>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</si>
  <si>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</si>
  <si>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</si>
  <si>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</si>
  <si>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</si>
  <si>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</si>
  <si>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</si>
  <si>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</si>
  <si>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</si>
  <si>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</si>
  <si>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</si>
  <si>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</si>
  <si>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</si>
  <si>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</si>
  <si>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</si>
  <si>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</si>
  <si>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</si>
  <si>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</si>
  <si>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</si>
  <si>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</si>
  <si>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</si>
  <si>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</si>
  <si>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</si>
  <si>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</si>
  <si>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</si>
  <si>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</si>
  <si>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</si>
  <si>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</si>
  <si>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</si>
  <si>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</si>
  <si>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</si>
  <si>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</si>
  <si>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</si>
  <si>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</si>
  <si>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</si>
  <si>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</si>
  <si>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</si>
  <si>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</si>
  <si>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</si>
  <si>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</si>
  <si>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</si>
  <si>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</si>
  <si>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</si>
  <si>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</si>
  <si>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</si>
  <si>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</si>
  <si>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</si>
  <si>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</si>
  <si>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</si>
  <si>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</si>
  <si>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</si>
  <si>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</si>
  <si>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</si>
  <si>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</si>
  <si>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</si>
  <si>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</si>
  <si>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</si>
  <si>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</si>
  <si>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</si>
  <si>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</si>
  <si>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</si>
  <si>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</si>
  <si>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</si>
  <si>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</si>
  <si>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</si>
  <si>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</si>
  <si>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</si>
  <si>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</si>
  <si>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</si>
  <si>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</si>
  <si>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</si>
  <si>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</si>
  <si>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</si>
  <si>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</si>
  <si>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</si>
  <si>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</si>
  <si>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</si>
  <si>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</si>
  <si>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</si>
  <si>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</si>
  <si>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</si>
  <si>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</si>
  <si>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</si>
  <si>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</si>
  <si>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</si>
  <si>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</si>
  <si>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</si>
  <si>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</si>
  <si>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</si>
  <si>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</si>
  <si>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</si>
  <si>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</si>
  <si>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</si>
  <si>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</si>
  <si>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</si>
  <si>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</si>
  <si>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</si>
  <si>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</si>
  <si>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</si>
  <si>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</si>
  <si>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</si>
  <si>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</si>
  <si>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</si>
  <si>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</si>
  <si>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</si>
  <si>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</si>
  <si>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</si>
  <si>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</si>
  <si>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</si>
  <si>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</si>
  <si>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</si>
  <si>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</si>
  <si>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</si>
  <si>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</si>
  <si>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</si>
  <si>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</si>
  <si>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</si>
  <si>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</si>
  <si>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</si>
  <si>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</si>
  <si>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</si>
  <si>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</si>
  <si>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</si>
  <si>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</si>
  <si>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</si>
  <si>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</si>
  <si>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</si>
  <si>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</si>
  <si>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</si>
  <si>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</si>
  <si>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</si>
  <si>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</si>
  <si>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</si>
  <si>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</si>
  <si>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</si>
  <si>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</si>
  <si>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</si>
  <si>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</si>
  <si>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</si>
  <si>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</si>
  <si>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</si>
  <si>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</si>
  <si>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</si>
  <si>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</si>
  <si>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</si>
  <si>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</si>
  <si>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</si>
  <si>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</si>
  <si>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</si>
  <si>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</si>
  <si>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</si>
  <si>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</si>
  <si>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</si>
  <si>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</si>
  <si>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</si>
  <si>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</si>
  <si>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</si>
  <si>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</si>
  <si>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</si>
  <si>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</si>
  <si>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</si>
  <si>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</si>
  <si>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</si>
  <si>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</si>
  <si>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</si>
  <si>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</si>
  <si>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</si>
  <si>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</si>
  <si>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</si>
  <si>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</si>
  <si>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</si>
  <si>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</si>
  <si>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</si>
  <si>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</si>
  <si>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</si>
  <si>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</si>
  <si>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</si>
  <si>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</si>
  <si>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</si>
  <si>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</si>
  <si>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</si>
  <si>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</si>
  <si>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</si>
  <si>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</si>
  <si>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</si>
  <si>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</si>
  <si>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</si>
  <si>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</si>
  <si>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</si>
  <si>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</si>
  <si>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</si>
  <si>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</si>
  <si>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</si>
  <si>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</si>
  <si>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</si>
  <si>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</si>
  <si>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</si>
  <si>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</si>
  <si>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</si>
  <si>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</si>
  <si>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</si>
  <si>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</si>
  <si>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</si>
  <si>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</si>
  <si>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</si>
  <si>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</si>
  <si>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</si>
  <si>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</si>
  <si>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</si>
  <si>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</si>
  <si>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</si>
  <si>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</si>
  <si>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</si>
  <si>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</si>
  <si>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</si>
  <si>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</si>
  <si>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</si>
  <si>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</si>
  <si>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</si>
  <si>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</si>
  <si>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</si>
  <si>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</si>
  <si>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</si>
  <si>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</si>
  <si>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</si>
  <si>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</si>
  <si>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</si>
  <si>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</si>
  <si>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</si>
  <si>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</si>
  <si>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</si>
  <si>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</si>
  <si>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</si>
  <si>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</si>
  <si>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</si>
  <si>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</si>
  <si>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</si>
  <si>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</si>
  <si>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</si>
  <si>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</si>
  <si>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</si>
  <si>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</si>
  <si>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</si>
  <si>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</si>
  <si>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</si>
  <si>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</si>
  <si>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</si>
  <si>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</si>
  <si>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</si>
  <si>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</si>
  <si>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</si>
  <si>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</si>
  <si>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</si>
  <si>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</si>
  <si>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</si>
  <si>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</si>
  <si>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</si>
  <si>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</si>
  <si>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</si>
  <si>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</si>
  <si>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</si>
  <si>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</si>
  <si>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</si>
  <si>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</si>
  <si>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</si>
  <si>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</si>
  <si>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</si>
  <si>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</si>
  <si>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</si>
  <si>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</si>
  <si>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</si>
  <si>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</si>
  <si>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</si>
  <si>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</si>
  <si>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</si>
  <si>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</si>
  <si>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</si>
  <si>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</si>
  <si>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</si>
  <si>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</si>
  <si>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</si>
  <si>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</si>
  <si>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</si>
  <si>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</si>
  <si>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</si>
  <si>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</si>
  <si>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</si>
  <si>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</si>
  <si>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</si>
  <si>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</si>
  <si>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</si>
  <si>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</si>
  <si>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</si>
  <si>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</si>
  <si>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</si>
  <si>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</si>
  <si>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</si>
  <si>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</si>
  <si>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</si>
  <si>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</si>
  <si>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</si>
  <si>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</si>
  <si>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</si>
  <si>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</si>
  <si>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</si>
  <si>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</si>
  <si>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</si>
  <si>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</si>
  <si>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</si>
  <si>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</si>
  <si>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</si>
  <si>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</si>
  <si>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</si>
  <si>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</si>
  <si>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</si>
  <si>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</si>
  <si>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</si>
  <si>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</si>
  <si>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</si>
  <si>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</si>
  <si>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</si>
  <si>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</si>
  <si>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</si>
  <si>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</si>
  <si>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</si>
  <si>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</si>
  <si>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</si>
  <si>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</si>
  <si>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</si>
  <si>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</si>
  <si>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</si>
  <si>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</si>
  <si>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</si>
  <si>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</si>
  <si>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</si>
  <si>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</si>
  <si>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</si>
  <si>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</si>
  <si>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</si>
  <si>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</si>
  <si>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</si>
  <si>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</si>
  <si>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</si>
  <si>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</si>
  <si>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</si>
  <si>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</si>
  <si>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</si>
  <si>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</si>
  <si>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</si>
  <si>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</si>
  <si>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</si>
  <si>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</si>
  <si>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</si>
  <si>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</si>
  <si>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</si>
  <si>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</si>
  <si>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</si>
  <si>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</si>
  <si>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</si>
  <si>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</si>
  <si>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</si>
  <si>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</si>
  <si>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</si>
  <si>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</si>
  <si>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</si>
  <si>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</si>
  <si>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</si>
  <si>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</si>
  <si>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</si>
  <si>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</si>
  <si>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</si>
  <si>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</si>
  <si>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</si>
  <si>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</si>
  <si>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</si>
  <si>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</si>
  <si>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</si>
  <si>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</si>
  <si>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</si>
  <si>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</si>
  <si>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</si>
  <si>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</si>
  <si>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</si>
  <si>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</si>
  <si>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</si>
  <si>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</si>
  <si>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</si>
  <si>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</si>
  <si>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</si>
  <si>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</si>
  <si>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</si>
  <si>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</si>
  <si>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</si>
  <si>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</si>
  <si>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</si>
  <si>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</si>
  <si>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</si>
  <si>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</si>
  <si>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</si>
  <si>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</si>
  <si>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</si>
  <si>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</si>
  <si>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</si>
  <si>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</si>
  <si>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</si>
  <si>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</si>
  <si>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</si>
  <si>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</si>
  <si>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</si>
  <si>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</si>
  <si>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</si>
  <si>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</si>
  <si>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</si>
  <si>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</si>
  <si>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</si>
  <si>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</si>
  <si>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</si>
  <si>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</si>
  <si>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</si>
  <si>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</si>
  <si>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</si>
  <si>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</si>
  <si>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</si>
  <si>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</si>
  <si>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</si>
  <si>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</si>
  <si>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</si>
  <si>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</si>
  <si>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</si>
  <si>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</si>
  <si>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</si>
  <si>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</si>
  <si>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</si>
  <si>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</si>
  <si>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</si>
  <si>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</si>
  <si>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</si>
  <si>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</si>
  <si>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</si>
  <si>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</si>
  <si>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</si>
  <si>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</si>
  <si>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</si>
  <si>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</si>
  <si>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</si>
  <si>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</si>
  <si>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</si>
  <si>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</si>
  <si>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</si>
  <si>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</si>
  <si>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</si>
  <si>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</si>
  <si>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</si>
  <si>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</si>
  <si>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</si>
  <si>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</si>
  <si>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</si>
  <si>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</si>
  <si>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</si>
  <si>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</si>
  <si>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</si>
  <si>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</si>
  <si>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</si>
  <si>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</si>
  <si>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</si>
  <si>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</si>
  <si>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</si>
  <si>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</si>
  <si>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</si>
  <si>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</si>
  <si>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</si>
  <si>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</si>
  <si>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</si>
  <si>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</si>
  <si>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</si>
  <si>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</si>
  <si>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</si>
  <si>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</si>
  <si>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</si>
  <si>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</si>
  <si>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</si>
  <si>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</si>
  <si>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</si>
  <si>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</si>
  <si>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</si>
  <si>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</si>
  <si>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</si>
  <si>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</si>
  <si>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</si>
  <si>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</si>
  <si>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</si>
  <si>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</si>
  <si>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</si>
  <si>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</si>
  <si>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</si>
  <si>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</si>
  <si>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</si>
  <si>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</si>
  <si>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</si>
  <si>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</si>
  <si>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</si>
  <si>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</si>
  <si>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</si>
  <si>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</si>
  <si>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</si>
  <si>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</si>
  <si>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</si>
  <si>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</si>
  <si>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</si>
  <si>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</si>
  <si>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</si>
  <si>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</si>
  <si>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</si>
  <si>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</si>
  <si>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</si>
  <si>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</si>
  <si>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</si>
  <si>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</si>
  <si>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</si>
  <si>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</si>
  <si>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</si>
  <si>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</si>
  <si>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</si>
  <si>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</si>
  <si>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</si>
  <si>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</si>
  <si>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</si>
  <si>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</si>
  <si>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</si>
  <si>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</si>
  <si>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</si>
  <si>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</si>
  <si>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</si>
  <si>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</si>
  <si>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</si>
  <si>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</si>
  <si>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</si>
  <si>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</si>
  <si>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</si>
  <si>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</si>
  <si>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</si>
  <si>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</si>
  <si>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</si>
  <si>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</si>
  <si>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</si>
  <si>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</si>
  <si>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</si>
  <si>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</si>
  <si>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</si>
  <si>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</si>
  <si>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</si>
  <si>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</si>
  <si>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</si>
  <si>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</si>
  <si>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</si>
  <si>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</si>
  <si>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</si>
  <si>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</si>
  <si>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</si>
  <si>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</si>
  <si>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</si>
  <si>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</si>
  <si>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</si>
  <si>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</si>
  <si>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</si>
  <si>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</si>
  <si>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</si>
  <si>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</si>
  <si>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</si>
  <si>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</si>
  <si>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</si>
  <si>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</si>
  <si>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</si>
  <si>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</si>
  <si>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</si>
  <si>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</si>
  <si>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</si>
  <si>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</si>
  <si>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</si>
  <si>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</si>
  <si>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</si>
  <si>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</si>
  <si>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</si>
  <si>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</si>
  <si>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</si>
  <si>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</si>
  <si>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</si>
  <si>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</si>
  <si>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</si>
  <si>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</si>
  <si>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</si>
  <si>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</si>
  <si>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</si>
  <si>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</si>
  <si>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</si>
  <si>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</si>
  <si>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</si>
  <si>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</si>
  <si>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</si>
  <si>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</si>
  <si>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</si>
  <si>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</si>
  <si>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</si>
  <si>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</si>
  <si>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</si>
  <si>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</si>
  <si>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</si>
  <si>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</si>
  <si>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</si>
  <si>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</si>
  <si>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</si>
  <si>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</si>
  <si>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</si>
  <si>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</si>
  <si>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</si>
  <si>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</si>
  <si>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</si>
  <si>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</si>
  <si>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</si>
  <si>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</si>
  <si>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</si>
  <si>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</si>
  <si>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</si>
  <si>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</si>
  <si>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</si>
  <si>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</si>
  <si>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</si>
  <si>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</si>
  <si>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</si>
  <si>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</si>
  <si>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</si>
  <si>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</si>
  <si>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</si>
  <si>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</si>
  <si>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</si>
  <si>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</si>
  <si>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</si>
  <si>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</si>
  <si>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</si>
  <si>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</si>
  <si>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</si>
  <si>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</si>
  <si>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</si>
  <si>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</si>
  <si>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</si>
  <si>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</si>
  <si>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</si>
  <si>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</si>
  <si>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</si>
  <si>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</si>
  <si>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</si>
  <si>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</si>
  <si>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</si>
  <si>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</si>
  <si>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</si>
  <si>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</si>
  <si>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</si>
  <si>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</si>
  <si>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</si>
  <si>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</si>
  <si>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</si>
  <si>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</si>
  <si>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</si>
  <si>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</si>
  <si>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</si>
  <si>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</si>
  <si>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JAVNA USTANOVA LUČKA UPRAVA SLAVONSKI BROD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</si>
</sst>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3273929.08</v>
      </c>
      <c r="D2" s="6">
        <f>'PR-RAS'!E6</f>
        <v>1629200.4500000002</v>
      </c>
      <c r="E2" s="6">
        <v>0</v>
      </c>
      <c r="F2" s="6">
        <v>0</v>
      </c>
      <c r="G2" s="7">
        <f t="shared" ref="G2:G264" si="0">(B2/1000)*(C2*1+D2*2)</f>
        <v>6532.3299800000004</v>
      </c>
      <c r="H2" s="7">
        <f t="shared" ref="H2:H264" si="1">ABS(C2-ROUND(C2,0))+ABS(D2-ROUND(D2,0))</f>
        <v>0.53000000026077032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126444.25</v>
      </c>
      <c r="D78" s="1">
        <f>'PR-RAS'!E82</f>
        <v>126256.93</v>
      </c>
      <c r="E78" s="1">
        <v>0</v>
      </c>
      <c r="F78" s="1">
        <v>0</v>
      </c>
      <c r="G78" s="2">
        <f t="shared" si="0"/>
        <v>29179.77447</v>
      </c>
      <c r="H78" s="2">
        <f t="shared" si="1"/>
        <v>0.32000000000698492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126444.25</v>
      </c>
      <c r="D87" s="1">
        <f>'PR-RAS'!E91</f>
        <v>126256.93</v>
      </c>
      <c r="E87" s="1">
        <v>0</v>
      </c>
      <c r="F87" s="1">
        <v>0</v>
      </c>
      <c r="G87" s="2">
        <f t="shared" si="0"/>
        <v>32590.397459999996</v>
      </c>
      <c r="H87" s="2">
        <f t="shared" si="1"/>
        <v>0.32000000000698492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126444.25</v>
      </c>
      <c r="D88" s="1">
        <f>'PR-RAS'!E92</f>
        <v>126256.93</v>
      </c>
      <c r="E88" s="1">
        <v>0</v>
      </c>
      <c r="F88" s="1">
        <v>0</v>
      </c>
      <c r="G88" s="2">
        <f t="shared" si="0"/>
        <v>32969.35557</v>
      </c>
      <c r="H88" s="2">
        <f t="shared" si="1"/>
        <v>0.32000000000698492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429567.19</v>
      </c>
      <c r="D102" s="1">
        <f>'PR-RAS'!E106</f>
        <v>508443.69</v>
      </c>
      <c r="E102" s="1">
        <v>0</v>
      </c>
      <c r="F102" s="1">
        <v>0</v>
      </c>
      <c r="G102" s="2">
        <f t="shared" si="0"/>
        <v>146091.91157000003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429567.19</v>
      </c>
      <c r="D103" s="1">
        <f>'PR-RAS'!E107</f>
        <v>508443.69</v>
      </c>
      <c r="E103" s="1">
        <v>0</v>
      </c>
      <c r="F103" s="1">
        <v>0</v>
      </c>
      <c r="G103" s="2">
        <f t="shared" si="0"/>
        <v>147538.36614</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429567.19</v>
      </c>
      <c r="D107" s="1">
        <f>'PR-RAS'!E111</f>
        <v>508443.69</v>
      </c>
      <c r="E107" s="1">
        <v>0</v>
      </c>
      <c r="F107" s="1">
        <v>0</v>
      </c>
      <c r="G107" s="2">
        <f t="shared" si="0"/>
        <v>153324.18442000001</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2717917.64</v>
      </c>
      <c r="D129" s="1">
        <f>'PR-RAS'!E133</f>
        <v>994499.83000000007</v>
      </c>
      <c r="E129" s="1">
        <v>0</v>
      </c>
      <c r="F129" s="1">
        <v>0</v>
      </c>
      <c r="G129" s="2">
        <f t="shared" si="0"/>
        <v>602485.41440000013</v>
      </c>
      <c r="H129" s="2">
        <f t="shared" si="1"/>
        <v>0.52999999979510903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2717917.64</v>
      </c>
      <c r="D130" s="1">
        <f>'PR-RAS'!E134</f>
        <v>994499.83000000007</v>
      </c>
      <c r="E130" s="1">
        <v>0</v>
      </c>
      <c r="F130" s="1">
        <v>0</v>
      </c>
      <c r="G130" s="2">
        <f t="shared" si="0"/>
        <v>607192.3317000001</v>
      </c>
      <c r="H130" s="2">
        <f t="shared" si="1"/>
        <v>0.52999999979510903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572865.54</v>
      </c>
      <c r="D131" s="1">
        <f>'PR-RAS'!E135</f>
        <v>433714.83</v>
      </c>
      <c r="E131" s="1">
        <v>0</v>
      </c>
      <c r="F131" s="1">
        <v>0</v>
      </c>
      <c r="G131" s="2">
        <f t="shared" si="0"/>
        <v>187238.37600000002</v>
      </c>
      <c r="H131" s="2">
        <f t="shared" si="1"/>
        <v>0.62999999994644895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1895120.04</v>
      </c>
      <c r="D132" s="1">
        <f>'PR-RAS'!E136</f>
        <v>310856.96999999997</v>
      </c>
      <c r="E132" s="1">
        <v>0</v>
      </c>
      <c r="F132" s="1">
        <v>0</v>
      </c>
      <c r="G132" s="2">
        <f t="shared" si="0"/>
        <v>329705.25138000003</v>
      </c>
      <c r="H132" s="2">
        <f t="shared" si="1"/>
        <v>7.000000006519258E-2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249932.06</v>
      </c>
      <c r="D133" s="1">
        <f>'PR-RAS'!E137</f>
        <v>249928.03</v>
      </c>
      <c r="E133" s="1">
        <v>0</v>
      </c>
      <c r="F133" s="1">
        <v>0</v>
      </c>
      <c r="G133" s="2">
        <f t="shared" si="0"/>
        <v>98972.031840000011</v>
      </c>
      <c r="H133" s="2">
        <f t="shared" si="1"/>
        <v>8.999999999650754E-2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1197244.31</v>
      </c>
      <c r="D147" s="1">
        <f>'PR-RAS'!E151</f>
        <v>1094831.3799999999</v>
      </c>
      <c r="E147" s="1">
        <v>0</v>
      </c>
      <c r="F147" s="1">
        <v>0</v>
      </c>
      <c r="G147" s="2">
        <f t="shared" si="0"/>
        <v>494488.43221999996</v>
      </c>
      <c r="H147" s="2">
        <f t="shared" si="1"/>
        <v>0.68999999994412065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143306.80000000002</v>
      </c>
      <c r="D148" s="1">
        <f>'PR-RAS'!E152</f>
        <v>148797.92000000001</v>
      </c>
      <c r="E148" s="1">
        <v>0</v>
      </c>
      <c r="F148" s="1">
        <v>0</v>
      </c>
      <c r="G148" s="2">
        <f t="shared" si="0"/>
        <v>64812.68808</v>
      </c>
      <c r="H148" s="2">
        <f t="shared" si="1"/>
        <v>0.27999999996973202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109155.08</v>
      </c>
      <c r="D149" s="1">
        <f>'PR-RAS'!E153</f>
        <v>120408.97</v>
      </c>
      <c r="E149" s="1">
        <v>0</v>
      </c>
      <c r="F149" s="1">
        <v>0</v>
      </c>
      <c r="G149" s="2">
        <f t="shared" si="0"/>
        <v>51796.006959999999</v>
      </c>
      <c r="H149" s="2">
        <f t="shared" si="1"/>
        <v>0.11000000000058208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109155.08</v>
      </c>
      <c r="D150" s="1">
        <f>'PR-RAS'!E154</f>
        <v>120408.97</v>
      </c>
      <c r="E150" s="1">
        <v>0</v>
      </c>
      <c r="F150" s="1">
        <v>0</v>
      </c>
      <c r="G150" s="2">
        <f t="shared" si="0"/>
        <v>52145.979980000004</v>
      </c>
      <c r="H150" s="2">
        <f t="shared" si="1"/>
        <v>0.11000000000058208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16141.16</v>
      </c>
      <c r="D154" s="1">
        <f>'PR-RAS'!E158</f>
        <v>8521.44</v>
      </c>
      <c r="E154" s="1">
        <v>0</v>
      </c>
      <c r="F154" s="1">
        <v>0</v>
      </c>
      <c r="G154" s="2">
        <f t="shared" si="0"/>
        <v>5077.1581200000001</v>
      </c>
      <c r="H154" s="2">
        <f t="shared" si="1"/>
        <v>0.6000000000003638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18010.560000000001</v>
      </c>
      <c r="D155" s="1">
        <f>'PR-RAS'!E159</f>
        <v>19867.509999999998</v>
      </c>
      <c r="E155" s="1">
        <v>0</v>
      </c>
      <c r="F155" s="1">
        <v>0</v>
      </c>
      <c r="G155" s="2">
        <f t="shared" si="0"/>
        <v>8892.8193200000005</v>
      </c>
      <c r="H155" s="2">
        <f t="shared" si="1"/>
        <v>0.93000000000029104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18010.560000000001</v>
      </c>
      <c r="D157" s="1">
        <f>'PR-RAS'!E161</f>
        <v>19867.509999999998</v>
      </c>
      <c r="E157" s="1">
        <v>0</v>
      </c>
      <c r="F157" s="1">
        <v>0</v>
      </c>
      <c r="G157" s="2">
        <f t="shared" si="0"/>
        <v>9008.3104800000001</v>
      </c>
      <c r="H157" s="2">
        <f t="shared" si="1"/>
        <v>0.93000000000029104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700227.58</v>
      </c>
      <c r="D159" s="1">
        <f>'PR-RAS'!E163</f>
        <v>606416.27999999991</v>
      </c>
      <c r="E159" s="1">
        <v>0</v>
      </c>
      <c r="F159" s="1">
        <v>0</v>
      </c>
      <c r="G159" s="2">
        <f t="shared" si="0"/>
        <v>302263.50211999996</v>
      </c>
      <c r="H159" s="2">
        <f t="shared" si="1"/>
        <v>0.69999999995343387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4015.6499999999996</v>
      </c>
      <c r="D160" s="1">
        <f>'PR-RAS'!E164</f>
        <v>4150.6000000000004</v>
      </c>
      <c r="E160" s="1">
        <v>0</v>
      </c>
      <c r="F160" s="1">
        <v>0</v>
      </c>
      <c r="G160" s="2">
        <f t="shared" si="0"/>
        <v>1958.37915</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1185.05</v>
      </c>
      <c r="D161" s="1">
        <f>'PR-RAS'!E165</f>
        <v>2331.6</v>
      </c>
      <c r="E161" s="1">
        <v>0</v>
      </c>
      <c r="F161" s="1">
        <v>0</v>
      </c>
      <c r="G161" s="2">
        <f t="shared" si="0"/>
        <v>935.72</v>
      </c>
      <c r="H161" s="2">
        <f t="shared" si="1"/>
        <v>0.45000000000004547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2013.4</v>
      </c>
      <c r="D162" s="1">
        <f>'PR-RAS'!E166</f>
        <v>1659</v>
      </c>
      <c r="E162" s="1">
        <v>0</v>
      </c>
      <c r="F162" s="1">
        <v>0</v>
      </c>
      <c r="G162" s="2">
        <f t="shared" si="0"/>
        <v>858.35539999999992</v>
      </c>
      <c r="H162" s="2">
        <f t="shared" si="1"/>
        <v>0.40000000000009095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642</v>
      </c>
      <c r="D163" s="1">
        <f>'PR-RAS'!E167</f>
        <v>160</v>
      </c>
      <c r="E163" s="1">
        <v>0</v>
      </c>
      <c r="F163" s="1">
        <v>0</v>
      </c>
      <c r="G163" s="2">
        <f t="shared" si="0"/>
        <v>155.84399999999999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175.2</v>
      </c>
      <c r="D164" s="1">
        <f>'PR-RAS'!E168</f>
        <v>0</v>
      </c>
      <c r="E164" s="1">
        <v>0</v>
      </c>
      <c r="F164" s="1">
        <v>0</v>
      </c>
      <c r="G164" s="2">
        <f t="shared" si="0"/>
        <v>28.557600000000001</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6175.8499999999995</v>
      </c>
      <c r="D165" s="1">
        <f>'PR-RAS'!E169</f>
        <v>6523.61</v>
      </c>
      <c r="E165" s="1">
        <v>0</v>
      </c>
      <c r="F165" s="1">
        <v>0</v>
      </c>
      <c r="G165" s="2">
        <f t="shared" si="0"/>
        <v>3152.5834800000002</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1966.41</v>
      </c>
      <c r="D166" s="1">
        <f>'PR-RAS'!E170</f>
        <v>1996.22</v>
      </c>
      <c r="E166" s="1">
        <v>0</v>
      </c>
      <c r="F166" s="1">
        <v>0</v>
      </c>
      <c r="G166" s="2">
        <f t="shared" si="0"/>
        <v>983.21025000000009</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4194.4399999999996</v>
      </c>
      <c r="D168" s="1">
        <f>'PR-RAS'!E172</f>
        <v>3776.64</v>
      </c>
      <c r="E168" s="1">
        <v>0</v>
      </c>
      <c r="F168" s="1">
        <v>0</v>
      </c>
      <c r="G168" s="2">
        <f t="shared" si="0"/>
        <v>1961.86924</v>
      </c>
      <c r="H168" s="2">
        <f t="shared" si="1"/>
        <v>0.79999999999972715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50</v>
      </c>
      <c r="E169" s="1">
        <v>0</v>
      </c>
      <c r="F169" s="1">
        <v>0</v>
      </c>
      <c r="G169" s="2">
        <f t="shared" si="0"/>
        <v>16.8</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v>
      </c>
      <c r="D170" s="1">
        <f>'PR-RAS'!E174</f>
        <v>700.75</v>
      </c>
      <c r="E170" s="1">
        <v>0</v>
      </c>
      <c r="F170" s="1">
        <v>0</v>
      </c>
      <c r="G170" s="2">
        <f t="shared" si="0"/>
        <v>239.38850000000002</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662012.87</v>
      </c>
      <c r="D173" s="1">
        <f>'PR-RAS'!E177</f>
        <v>573522.18999999994</v>
      </c>
      <c r="E173" s="1">
        <v>0</v>
      </c>
      <c r="F173" s="1">
        <v>0</v>
      </c>
      <c r="G173" s="2">
        <f t="shared" si="0"/>
        <v>311157.84699999995</v>
      </c>
      <c r="H173" s="2">
        <f t="shared" si="1"/>
        <v>0.31999999994877726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3711.24</v>
      </c>
      <c r="D174" s="1">
        <f>'PR-RAS'!E178</f>
        <v>3866.44</v>
      </c>
      <c r="E174" s="1">
        <v>0</v>
      </c>
      <c r="F174" s="1">
        <v>0</v>
      </c>
      <c r="G174" s="2">
        <f t="shared" si="0"/>
        <v>1979.8327599999998</v>
      </c>
      <c r="H174" s="2">
        <f t="shared" si="1"/>
        <v>0.67999999999983629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140378.16</v>
      </c>
      <c r="D175" s="1">
        <f>'PR-RAS'!E179</f>
        <v>121268.47</v>
      </c>
      <c r="E175" s="1">
        <v>0</v>
      </c>
      <c r="F175" s="1">
        <v>0</v>
      </c>
      <c r="G175" s="2">
        <f t="shared" si="0"/>
        <v>66627.227399999989</v>
      </c>
      <c r="H175" s="2">
        <f t="shared" si="1"/>
        <v>0.63000000000465661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6638.88</v>
      </c>
      <c r="D176" s="1">
        <f>'PR-RAS'!E180</f>
        <v>10295.08</v>
      </c>
      <c r="E176" s="1">
        <v>0</v>
      </c>
      <c r="F176" s="1">
        <v>0</v>
      </c>
      <c r="G176" s="2">
        <f t="shared" si="0"/>
        <v>4765.0819999999994</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874.88</v>
      </c>
      <c r="D177" s="1">
        <f>'PR-RAS'!E181</f>
        <v>157.68</v>
      </c>
      <c r="E177" s="1">
        <v>0</v>
      </c>
      <c r="F177" s="1">
        <v>0</v>
      </c>
      <c r="G177" s="2">
        <f t="shared" si="0"/>
        <v>209.48223999999999</v>
      </c>
      <c r="H177" s="2">
        <f t="shared" si="1"/>
        <v>0.43999999999999773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39.380000000000003</v>
      </c>
      <c r="E178" s="1">
        <v>0</v>
      </c>
      <c r="F178" s="1">
        <v>0</v>
      </c>
      <c r="G178" s="2">
        <f t="shared" si="0"/>
        <v>13.940519999999999</v>
      </c>
      <c r="H178" s="2">
        <f t="shared" si="1"/>
        <v>0.38000000000000256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494383.45</v>
      </c>
      <c r="D180" s="1">
        <f>'PR-RAS'!E184</f>
        <v>428302.19</v>
      </c>
      <c r="E180" s="1">
        <v>0</v>
      </c>
      <c r="F180" s="1">
        <v>0</v>
      </c>
      <c r="G180" s="2">
        <f t="shared" si="0"/>
        <v>241826.82157</v>
      </c>
      <c r="H180" s="2">
        <f t="shared" si="1"/>
        <v>0.64000000001396984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2788.3</v>
      </c>
      <c r="D181" s="1">
        <f>'PR-RAS'!E185</f>
        <v>2831.51</v>
      </c>
      <c r="E181" s="1">
        <v>0</v>
      </c>
      <c r="F181" s="1">
        <v>0</v>
      </c>
      <c r="G181" s="2">
        <f t="shared" si="0"/>
        <v>1521.2375999999999</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13237.96</v>
      </c>
      <c r="D182" s="1">
        <f>'PR-RAS'!E186</f>
        <v>6761.44</v>
      </c>
      <c r="E182" s="1">
        <v>0</v>
      </c>
      <c r="F182" s="1">
        <v>0</v>
      </c>
      <c r="G182" s="2">
        <f t="shared" si="0"/>
        <v>4843.7120399999994</v>
      </c>
      <c r="H182" s="2">
        <f t="shared" si="1"/>
        <v>0.48000000000047294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28023.21</v>
      </c>
      <c r="D184" s="1">
        <f>'PR-RAS'!E188</f>
        <v>22219.879999999997</v>
      </c>
      <c r="E184" s="1">
        <v>0</v>
      </c>
      <c r="F184" s="1">
        <v>0</v>
      </c>
      <c r="G184" s="2">
        <f t="shared" si="0"/>
        <v>13260.72351</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16178.97</v>
      </c>
      <c r="D185" s="1">
        <f>'PR-RAS'!E189</f>
        <v>15063.9</v>
      </c>
      <c r="E185" s="1">
        <v>0</v>
      </c>
      <c r="F185" s="1">
        <v>0</v>
      </c>
      <c r="G185" s="2">
        <f t="shared" si="0"/>
        <v>8520.4456799999989</v>
      </c>
      <c r="H185" s="2">
        <f t="shared" si="1"/>
        <v>0.13000000000101863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4292.59</v>
      </c>
      <c r="D186" s="1">
        <f>'PR-RAS'!E190</f>
        <v>3767.17</v>
      </c>
      <c r="E186" s="1">
        <v>0</v>
      </c>
      <c r="F186" s="1">
        <v>0</v>
      </c>
      <c r="G186" s="2">
        <f t="shared" si="0"/>
        <v>2187.9820500000001</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7324.51</v>
      </c>
      <c r="D187" s="1">
        <f>'PR-RAS'!E191</f>
        <v>3051.21</v>
      </c>
      <c r="E187" s="1">
        <v>0</v>
      </c>
      <c r="F187" s="1">
        <v>0</v>
      </c>
      <c r="G187" s="2">
        <f t="shared" si="0"/>
        <v>2497.4089800000002</v>
      </c>
      <c r="H187" s="2">
        <f t="shared" si="1"/>
        <v>0.6999999999998181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69.02</v>
      </c>
      <c r="D188" s="1">
        <f>'PR-RAS'!E192</f>
        <v>80</v>
      </c>
      <c r="E188" s="1">
        <v>0</v>
      </c>
      <c r="F188" s="1">
        <v>0</v>
      </c>
      <c r="G188" s="2">
        <f t="shared" si="0"/>
        <v>42.826739999999994</v>
      </c>
      <c r="H188" s="2">
        <f t="shared" si="1"/>
        <v>1.9999999999996021E-2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53.09</v>
      </c>
      <c r="D189" s="1">
        <f>'PR-RAS'!E193</f>
        <v>0</v>
      </c>
      <c r="E189" s="1">
        <v>0</v>
      </c>
      <c r="F189" s="1">
        <v>0</v>
      </c>
      <c r="G189" s="2">
        <f t="shared" si="0"/>
        <v>9.9809200000000011</v>
      </c>
      <c r="H189" s="2">
        <f t="shared" si="1"/>
        <v>9.0000000000003411E-2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105.03</v>
      </c>
      <c r="D191" s="1">
        <f>'PR-RAS'!E195</f>
        <v>257.60000000000002</v>
      </c>
      <c r="E191" s="1">
        <v>0</v>
      </c>
      <c r="F191" s="1">
        <v>0</v>
      </c>
      <c r="G191" s="2">
        <f t="shared" si="0"/>
        <v>117.8437</v>
      </c>
      <c r="H191" s="2">
        <f t="shared" si="1"/>
        <v>0.4299999999999784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353709.93</v>
      </c>
      <c r="D192" s="1">
        <f>'PR-RAS'!E196</f>
        <v>339617.18</v>
      </c>
      <c r="E192" s="1">
        <v>0</v>
      </c>
      <c r="F192" s="1">
        <v>0</v>
      </c>
      <c r="G192" s="2">
        <f t="shared" si="0"/>
        <v>197292.35939</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314002.17</v>
      </c>
      <c r="D198" s="1">
        <f>'PR-RAS'!E202</f>
        <v>299763.96999999997</v>
      </c>
      <c r="E198" s="1">
        <v>0</v>
      </c>
      <c r="F198" s="1">
        <v>0</v>
      </c>
      <c r="G198" s="2">
        <f t="shared" si="0"/>
        <v>179965.43166999999</v>
      </c>
      <c r="H198" s="2">
        <f t="shared" si="1"/>
        <v>0.20000000001164153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198538.77</v>
      </c>
      <c r="D200" s="1">
        <f>'PR-RAS'!E204</f>
        <v>198721.57</v>
      </c>
      <c r="E200" s="1">
        <v>0</v>
      </c>
      <c r="F200" s="1">
        <v>0</v>
      </c>
      <c r="G200" s="2">
        <f t="shared" si="0"/>
        <v>118600.40009000001</v>
      </c>
      <c r="H200" s="2">
        <f t="shared" si="1"/>
        <v>0.66000000000349246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115463.4</v>
      </c>
      <c r="D201" s="1">
        <f>'PR-RAS'!E205</f>
        <v>101042.4</v>
      </c>
      <c r="E201" s="1">
        <v>0</v>
      </c>
      <c r="F201" s="1">
        <v>0</v>
      </c>
      <c r="G201" s="2">
        <f t="shared" si="0"/>
        <v>63509.639999999992</v>
      </c>
      <c r="H201" s="2">
        <f t="shared" si="1"/>
        <v>0.79999999998835847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39707.760000000002</v>
      </c>
      <c r="D206" s="1">
        <f>'PR-RAS'!E210</f>
        <v>39853.21</v>
      </c>
      <c r="E206" s="1">
        <v>0</v>
      </c>
      <c r="F206" s="1">
        <v>0</v>
      </c>
      <c r="G206" s="2">
        <f t="shared" si="0"/>
        <v>24479.906899999998</v>
      </c>
      <c r="H206" s="2">
        <f t="shared" si="1"/>
        <v>0.44999999999708962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39707.760000000002</v>
      </c>
      <c r="D210" s="1">
        <f>'PR-RAS'!E214</f>
        <v>39853.21</v>
      </c>
      <c r="E210" s="1">
        <v>0</v>
      </c>
      <c r="F210" s="1">
        <v>0</v>
      </c>
      <c r="G210" s="2">
        <f t="shared" si="0"/>
        <v>24957.563619999997</v>
      </c>
      <c r="H210" s="2">
        <f t="shared" si="1"/>
        <v>0.44999999999708962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1197244.31</v>
      </c>
      <c r="D285" s="1">
        <f>'PR-RAS'!E289</f>
        <v>1094831.3799999999</v>
      </c>
      <c r="E285" s="1">
        <v>0</v>
      </c>
      <c r="F285" s="1">
        <v>0</v>
      </c>
      <c r="G285" s="2">
        <f t="shared" si="8"/>
        <v>961881.60787999991</v>
      </c>
      <c r="H285" s="2">
        <f t="shared" si="9"/>
        <v>0.68999999994412065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2076684.77</v>
      </c>
      <c r="D286" s="1">
        <f>'PR-RAS'!E290</f>
        <v>534369.0700000003</v>
      </c>
      <c r="E286" s="1">
        <v>0</v>
      </c>
      <c r="F286" s="1">
        <v>0</v>
      </c>
      <c r="G286" s="2">
        <f t="shared" si="8"/>
        <v>896445.52935000008</v>
      </c>
      <c r="H286" s="2">
        <f t="shared" si="9"/>
        <v>0.30000000027939677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372344.84</v>
      </c>
      <c r="D288" s="1">
        <f>'PR-RAS'!E292</f>
        <v>270128.49</v>
      </c>
      <c r="E288" s="1">
        <v>0</v>
      </c>
      <c r="F288" s="1">
        <v>0</v>
      </c>
      <c r="G288" s="2">
        <f t="shared" si="8"/>
        <v>261916.72234000001</v>
      </c>
      <c r="H288" s="2">
        <f t="shared" si="9"/>
        <v>0.6499999999650754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19860.48</v>
      </c>
      <c r="D290" s="1">
        <f>'PR-RAS'!E294</f>
        <v>6116.39</v>
      </c>
      <c r="E290" s="1">
        <v>0</v>
      </c>
      <c r="F290" s="1">
        <v>0</v>
      </c>
      <c r="G290" s="2">
        <f t="shared" si="8"/>
        <v>9274.9521399999994</v>
      </c>
      <c r="H290" s="2">
        <f t="shared" si="9"/>
        <v>0.86999999999989086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2078625.09</v>
      </c>
      <c r="D345" s="1">
        <f>'PR-RAS'!E350</f>
        <v>605015</v>
      </c>
      <c r="E345" s="1">
        <v>0</v>
      </c>
      <c r="F345" s="1">
        <v>0</v>
      </c>
      <c r="G345" s="2">
        <f t="shared" si="8"/>
        <v>1131297.35096</v>
      </c>
      <c r="H345" s="2">
        <f t="shared" si="9"/>
        <v>9.0000000083819032E-2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2078625.09</v>
      </c>
      <c r="D358" s="1">
        <f>'PR-RAS'!E363</f>
        <v>605015</v>
      </c>
      <c r="E358" s="1">
        <v>0</v>
      </c>
      <c r="F358" s="1">
        <v>0</v>
      </c>
      <c r="G358" s="2">
        <f t="shared" si="8"/>
        <v>1174049.8671299999</v>
      </c>
      <c r="H358" s="2">
        <f t="shared" si="9"/>
        <v>9.0000000083819032E-2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2025485.28</v>
      </c>
      <c r="D359" s="1">
        <f>'PR-RAS'!E364</f>
        <v>567017.61</v>
      </c>
      <c r="E359" s="1">
        <v>0</v>
      </c>
      <c r="F359" s="1">
        <v>0</v>
      </c>
      <c r="G359" s="2">
        <f t="shared" si="8"/>
        <v>1131108.3389999999</v>
      </c>
      <c r="H359" s="2">
        <f t="shared" si="9"/>
        <v>0.67000000004190952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2025485.28</v>
      </c>
      <c r="D363" s="1">
        <f>'PR-RAS'!E368</f>
        <v>567017.61</v>
      </c>
      <c r="E363" s="1">
        <v>0</v>
      </c>
      <c r="F363" s="1">
        <v>0</v>
      </c>
      <c r="G363" s="2">
        <f t="shared" si="8"/>
        <v>1143746.4209999999</v>
      </c>
      <c r="H363" s="2">
        <f t="shared" si="9"/>
        <v>0.67000000004190952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53139.810000000005</v>
      </c>
      <c r="D364" s="1">
        <f>'PR-RAS'!E369</f>
        <v>835</v>
      </c>
      <c r="E364" s="1">
        <v>0</v>
      </c>
      <c r="F364" s="1">
        <v>0</v>
      </c>
      <c r="G364" s="2">
        <f t="shared" si="8"/>
        <v>19895.961030000002</v>
      </c>
      <c r="H364" s="2">
        <f t="shared" si="9"/>
        <v>0.18999999999505235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9369.7000000000007</v>
      </c>
      <c r="D365" s="1">
        <f>'PR-RAS'!E370</f>
        <v>0</v>
      </c>
      <c r="E365" s="1">
        <v>0</v>
      </c>
      <c r="F365" s="1">
        <v>0</v>
      </c>
      <c r="G365" s="2">
        <f t="shared" si="8"/>
        <v>3410.5708</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3657.06</v>
      </c>
      <c r="D367" s="1">
        <f>'PR-RAS'!E372</f>
        <v>835</v>
      </c>
      <c r="E367" s="1">
        <v>0</v>
      </c>
      <c r="F367" s="1">
        <v>0</v>
      </c>
      <c r="G367" s="2">
        <f t="shared" si="8"/>
        <v>1949.7039599999998</v>
      </c>
      <c r="H367" s="2">
        <f t="shared" si="9"/>
        <v>5.999999999994543E-2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40113.050000000003</v>
      </c>
      <c r="D371" s="1">
        <f>'PR-RAS'!E376</f>
        <v>0</v>
      </c>
      <c r="E371" s="1">
        <v>0</v>
      </c>
      <c r="F371" s="1">
        <v>0</v>
      </c>
      <c r="G371" s="2">
        <f t="shared" si="8"/>
        <v>14841.828500000001</v>
      </c>
      <c r="H371" s="2">
        <f t="shared" si="9"/>
        <v>5.0000000002910383E-2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37162.39</v>
      </c>
      <c r="E386" s="1">
        <v>0</v>
      </c>
      <c r="F386" s="1">
        <v>0</v>
      </c>
      <c r="G386" s="2">
        <f t="shared" si="8"/>
        <v>28615.040300000001</v>
      </c>
      <c r="H386" s="2">
        <f t="shared" si="9"/>
        <v>0.38999999999941792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37162.39</v>
      </c>
      <c r="E390" s="1">
        <v>0</v>
      </c>
      <c r="F390" s="1">
        <v>0</v>
      </c>
      <c r="G390" s="2">
        <f t="shared" si="8"/>
        <v>28912.33942</v>
      </c>
      <c r="H390" s="2">
        <f t="shared" si="9"/>
        <v>0.38999999999941792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2078625.09</v>
      </c>
      <c r="D403" s="1">
        <f>'PR-RAS'!E408</f>
        <v>605015</v>
      </c>
      <c r="E403" s="1">
        <v>0</v>
      </c>
      <c r="F403" s="1">
        <v>0</v>
      </c>
      <c r="G403" s="2">
        <f t="shared" si="8"/>
        <v>1322039.3461800001</v>
      </c>
      <c r="H403" s="2">
        <f t="shared" si="9"/>
        <v>9.0000000083819032E-2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3273929.08</v>
      </c>
      <c r="D407" s="1">
        <f>'PR-RAS'!E412</f>
        <v>1629200.4500000002</v>
      </c>
      <c r="E407" s="1">
        <v>0</v>
      </c>
      <c r="F407" s="1">
        <v>0</v>
      </c>
      <c r="G407" s="2">
        <f t="shared" si="8"/>
        <v>2652125.9718800006</v>
      </c>
      <c r="H407" s="2">
        <f t="shared" si="9"/>
        <v>0.53000000026077032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3275869.4000000004</v>
      </c>
      <c r="D408" s="1">
        <f>'PR-RAS'!E413</f>
        <v>1699846.38</v>
      </c>
      <c r="E408" s="1">
        <v>0</v>
      </c>
      <c r="F408" s="1">
        <v>0</v>
      </c>
      <c r="G408" s="2">
        <f t="shared" si="8"/>
        <v>2716953.7991200001</v>
      </c>
      <c r="H408" s="2">
        <f t="shared" si="9"/>
        <v>0.78000000026077032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1940.320000000298</v>
      </c>
      <c r="D410" s="1">
        <f>'PR-RAS'!E415</f>
        <v>70645.929999999702</v>
      </c>
      <c r="E410" s="1">
        <v>0</v>
      </c>
      <c r="F410" s="1">
        <v>0</v>
      </c>
      <c r="G410" s="2">
        <f t="shared" si="8"/>
        <v>58581.961619999871</v>
      </c>
      <c r="H410" s="2">
        <f t="shared" si="9"/>
        <v>0.39000000059604645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372344.84</v>
      </c>
      <c r="D411" s="1">
        <f>'PR-RAS'!E416</f>
        <v>270128.49</v>
      </c>
      <c r="E411" s="1">
        <v>0</v>
      </c>
      <c r="F411" s="1">
        <v>0</v>
      </c>
      <c r="G411" s="2">
        <f t="shared" si="8"/>
        <v>374166.74619999999</v>
      </c>
      <c r="H411" s="2">
        <f t="shared" si="9"/>
        <v>0.6499999999650754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19860.48</v>
      </c>
      <c r="D413" s="1">
        <f>'PR-RAS'!E418</f>
        <v>6116.39</v>
      </c>
      <c r="E413" s="1">
        <v>0</v>
      </c>
      <c r="F413" s="1">
        <v>0</v>
      </c>
      <c r="G413" s="2">
        <f t="shared" si="8"/>
        <v>13222.423119999999</v>
      </c>
      <c r="H413" s="2">
        <f t="shared" si="9"/>
        <v>0.86999999999989086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252432.06</v>
      </c>
      <c r="D522" s="1">
        <f>'PR-RAS'!E528</f>
        <v>249928.03</v>
      </c>
      <c r="E522" s="1">
        <v>0</v>
      </c>
      <c r="F522" s="1">
        <v>0</v>
      </c>
      <c r="G522" s="2">
        <f t="shared" ref="G522:G809" si="10">(B522/1000)*(C522*1+D522*2)</f>
        <v>391942.11051999999</v>
      </c>
      <c r="H522" s="2">
        <f t="shared" ref="H522:H809" si="11">ABS(C522-ROUND(C522,0))+ABS(D522-ROUND(D522,0))</f>
        <v>8.999999999650754E-2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2500</v>
      </c>
      <c r="D574" s="1">
        <f>'PR-RAS'!E580</f>
        <v>0</v>
      </c>
      <c r="E574" s="1">
        <v>0</v>
      </c>
      <c r="F574" s="1">
        <v>0</v>
      </c>
      <c r="G574" s="2">
        <f t="shared" si="10"/>
        <v>1432.4999999999998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2500</v>
      </c>
      <c r="D579" s="1">
        <f>'PR-RAS'!E585</f>
        <v>0</v>
      </c>
      <c r="E579" s="1">
        <v>0</v>
      </c>
      <c r="F579" s="1">
        <v>0</v>
      </c>
      <c r="G579" s="2">
        <f t="shared" si="10"/>
        <v>1445</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2500</v>
      </c>
      <c r="D580" s="1">
        <f>'PR-RAS'!E586</f>
        <v>0</v>
      </c>
      <c r="E580" s="1">
        <v>0</v>
      </c>
      <c r="F580" s="1">
        <v>0</v>
      </c>
      <c r="G580" s="2">
        <f t="shared" si="10"/>
        <v>1447.5</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249932.06</v>
      </c>
      <c r="D587" s="1">
        <f>'PR-RAS'!E593</f>
        <v>249928.03</v>
      </c>
      <c r="E587" s="1">
        <v>0</v>
      </c>
      <c r="F587" s="1">
        <v>0</v>
      </c>
      <c r="G587" s="2">
        <f t="shared" si="10"/>
        <v>439375.83831999998</v>
      </c>
      <c r="H587" s="2">
        <f t="shared" si="11"/>
        <v>8.999999999650754E-2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249932.06</v>
      </c>
      <c r="D599" s="1">
        <f>'PR-RAS'!E605</f>
        <v>249928.03</v>
      </c>
      <c r="E599" s="1">
        <v>0</v>
      </c>
      <c r="F599" s="1">
        <v>0</v>
      </c>
      <c r="G599" s="2">
        <f t="shared" si="10"/>
        <v>448373.29576000001</v>
      </c>
      <c r="H599" s="2">
        <f t="shared" si="11"/>
        <v>8.999999999650754E-2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249932.06</v>
      </c>
      <c r="D600" s="1">
        <f>'PR-RAS'!E606</f>
        <v>249928.03</v>
      </c>
      <c r="E600" s="1">
        <v>0</v>
      </c>
      <c r="F600" s="1">
        <v>0</v>
      </c>
      <c r="G600" s="2">
        <f t="shared" si="10"/>
        <v>449123.08387999999</v>
      </c>
      <c r="H600" s="2">
        <f t="shared" si="11"/>
        <v>8.999999999650754E-2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252432.06</v>
      </c>
      <c r="D630" s="1">
        <f>'PR-RAS'!E636</f>
        <v>249928.03</v>
      </c>
      <c r="E630" s="1">
        <v>0</v>
      </c>
      <c r="F630" s="1">
        <v>0</v>
      </c>
      <c r="G630" s="2">
        <f t="shared" si="10"/>
        <v>473189.22748</v>
      </c>
      <c r="H630" s="2">
        <f t="shared" si="11"/>
        <v>8.999999999650754E-2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3273929.08</v>
      </c>
      <c r="D633" s="1">
        <f>'PR-RAS'!E639</f>
        <v>1629200.4500000002</v>
      </c>
      <c r="E633" s="1">
        <v>0</v>
      </c>
      <c r="F633" s="1">
        <v>0</v>
      </c>
      <c r="G633" s="2">
        <f t="shared" si="10"/>
        <v>4128432.5473600002</v>
      </c>
      <c r="H633" s="2">
        <f t="shared" si="11"/>
        <v>0.53000000026077032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3528301.4600000004</v>
      </c>
      <c r="D634" s="1">
        <f>'PR-RAS'!E640</f>
        <v>1949774.41</v>
      </c>
      <c r="E634" s="1">
        <v>0</v>
      </c>
      <c r="F634" s="1">
        <v>0</v>
      </c>
      <c r="G634" s="2">
        <f t="shared" si="10"/>
        <v>4701829.2272399999</v>
      </c>
      <c r="H634" s="2">
        <f t="shared" si="11"/>
        <v>0.87000000034458935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254372.38000000035</v>
      </c>
      <c r="D636" s="1">
        <f>'PR-RAS'!E642</f>
        <v>320573.95999999973</v>
      </c>
      <c r="E636" s="1">
        <v>0</v>
      </c>
      <c r="F636" s="1">
        <v>0</v>
      </c>
      <c r="G636" s="2">
        <f t="shared" si="10"/>
        <v>568655.39049999986</v>
      </c>
      <c r="H636" s="2">
        <f t="shared" si="11"/>
        <v>0.42000000062398612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372344.84</v>
      </c>
      <c r="D637" s="1">
        <f>'PR-RAS'!E643</f>
        <v>270128.49</v>
      </c>
      <c r="E637" s="1">
        <v>0</v>
      </c>
      <c r="F637" s="1">
        <v>0</v>
      </c>
      <c r="G637" s="2">
        <f t="shared" si="10"/>
        <v>580414.7575200001</v>
      </c>
      <c r="H637" s="2">
        <f t="shared" si="11"/>
        <v>0.6499999999650754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117972.45999999967</v>
      </c>
      <c r="D639" s="1">
        <f>'PR-RAS'!E645</f>
        <v>0</v>
      </c>
      <c r="E639" s="1">
        <v>0</v>
      </c>
      <c r="F639" s="1">
        <v>0</v>
      </c>
      <c r="G639" s="2">
        <f t="shared" si="10"/>
        <v>75266.429479999788</v>
      </c>
      <c r="H639" s="2">
        <f t="shared" si="11"/>
        <v>0.45999999967170879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50445.469999999739</v>
      </c>
      <c r="E640" s="1">
        <v>0</v>
      </c>
      <c r="F640" s="1">
        <v>0</v>
      </c>
      <c r="G640" s="2">
        <f t="shared" si="10"/>
        <v>64469.310659999668</v>
      </c>
      <c r="H640" s="2">
        <f t="shared" si="11"/>
        <v>0.46999999973922968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2013.4</v>
      </c>
      <c r="D711" s="1">
        <f>'PR-RAS'!E718</f>
        <v>1659</v>
      </c>
      <c r="E711" s="1">
        <v>0</v>
      </c>
      <c r="F711" s="1">
        <v>0</v>
      </c>
      <c r="G711" s="2">
        <f t="shared" si="10"/>
        <v>3785.2939999999994</v>
      </c>
      <c r="H711" s="2">
        <f t="shared" si="11"/>
        <v>0.40000000000009095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1240.42</v>
      </c>
      <c r="D716" s="1">
        <f>'PR-RAS'!E723</f>
        <v>8179.76</v>
      </c>
      <c r="E716" s="1">
        <v>0</v>
      </c>
      <c r="F716" s="1">
        <v>0</v>
      </c>
      <c r="G716" s="2">
        <f t="shared" si="10"/>
        <v>12583.957100000001</v>
      </c>
      <c r="H716" s="2">
        <f t="shared" si="11"/>
        <v>0.65999999999985448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16178.97</v>
      </c>
      <c r="D718" s="1">
        <f>'PR-RAS'!E725</f>
        <v>15063.9</v>
      </c>
      <c r="E718" s="1">
        <v>0</v>
      </c>
      <c r="F718" s="1">
        <v>0</v>
      </c>
      <c r="G718" s="2">
        <f t="shared" si="10"/>
        <v>33201.954089999999</v>
      </c>
      <c r="H718" s="2">
        <f t="shared" si="11"/>
        <v>0.13000000000101863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1209.72</v>
      </c>
      <c r="D719" s="1">
        <f>'PR-RAS'!E726</f>
        <v>488.49</v>
      </c>
      <c r="E719" s="1">
        <v>0</v>
      </c>
      <c r="F719" s="1">
        <v>0</v>
      </c>
      <c r="G719" s="2">
        <f t="shared" si="10"/>
        <v>1570.0505999999998</v>
      </c>
      <c r="H719" s="2">
        <f t="shared" si="11"/>
        <v>0.76999999999998181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198538.77</v>
      </c>
      <c r="D732" s="1">
        <f>'PR-RAS'!E739</f>
        <v>198721.57</v>
      </c>
      <c r="E732" s="1">
        <v>0</v>
      </c>
      <c r="F732" s="1">
        <v>0</v>
      </c>
      <c r="G732" s="2">
        <f t="shared" si="10"/>
        <v>435662.77621000004</v>
      </c>
      <c r="H732" s="2">
        <f t="shared" si="11"/>
        <v>0.66000000000349246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115463.4</v>
      </c>
      <c r="D735" s="1">
        <f>'PR-RAS'!E742</f>
        <v>101042.4</v>
      </c>
      <c r="E735" s="1">
        <v>0</v>
      </c>
      <c r="F735" s="1">
        <v>0</v>
      </c>
      <c r="G735" s="2">
        <f t="shared" si="10"/>
        <v>233080.37879999995</v>
      </c>
      <c r="H735" s="2">
        <f t="shared" si="11"/>
        <v>0.79999999998835847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249932.06</v>
      </c>
      <c r="D947" s="1">
        <f>'PR-RAS'!E954</f>
        <v>249928.03</v>
      </c>
      <c r="E947" s="1">
        <v>0</v>
      </c>
      <c r="F947" s="1">
        <v>0</v>
      </c>
      <c r="G947" s="2">
        <f t="shared" si="18"/>
        <v>709299.56151999999</v>
      </c>
      <c r="H947" s="2">
        <f t="shared" si="19"/>
        <v>8.999999999650754E-2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14134753.26</v>
      </c>
      <c r="D1480" s="6"/>
      <c r="E1480" s="6">
        <v>0</v>
      </c>
      <c r="F1480" s="6">
        <v>0</v>
      </c>
      <c r="G1480" s="7">
        <f t="shared" ref="G1480:G1580" si="34">B1480/1000*C1480</f>
        <v>14134.753259999999</v>
      </c>
      <c r="H1480" s="7">
        <f t="shared" ref="H1480:H1580" si="35">ABS(C1480-ROUND(C1480,0))</f>
        <v>0.25999999977648258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1706346.3800000001</v>
      </c>
      <c r="D1481" s="1">
        <v>0</v>
      </c>
      <c r="E1481" s="1">
        <v>0</v>
      </c>
      <c r="F1481" s="1">
        <v>0</v>
      </c>
      <c r="G1481" s="2">
        <f t="shared" si="34"/>
        <v>3412.6927600000004</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1101331.3800000001</v>
      </c>
      <c r="D1483" s="1">
        <v>0</v>
      </c>
      <c r="E1483" s="1">
        <v>0</v>
      </c>
      <c r="F1483" s="1">
        <v>0</v>
      </c>
      <c r="G1483" s="2">
        <f t="shared" si="34"/>
        <v>4405.3255200000003</v>
      </c>
      <c r="H1483" s="2">
        <f t="shared" si="35"/>
        <v>0.38000000012107193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143397.92000000001</v>
      </c>
      <c r="D1484" s="1">
        <v>0</v>
      </c>
      <c r="E1484" s="1">
        <v>0</v>
      </c>
      <c r="F1484" s="1">
        <v>0</v>
      </c>
      <c r="G1484" s="2">
        <f t="shared" si="34"/>
        <v>716.98960000000011</v>
      </c>
      <c r="H1484" s="2">
        <f t="shared" si="35"/>
        <v>7.9999999987194315E-2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611697.28</v>
      </c>
      <c r="D1485" s="1">
        <v>0</v>
      </c>
      <c r="E1485" s="1">
        <v>0</v>
      </c>
      <c r="F1485" s="1">
        <v>0</v>
      </c>
      <c r="G1485" s="2">
        <f t="shared" si="34"/>
        <v>3670.1836800000001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339617.18</v>
      </c>
      <c r="D1486" s="1">
        <v>0</v>
      </c>
      <c r="E1486" s="1">
        <v>0</v>
      </c>
      <c r="F1486" s="1">
        <v>0</v>
      </c>
      <c r="G1486" s="2">
        <f t="shared" si="34"/>
        <v>2377.32026</v>
      </c>
      <c r="H1486" s="2">
        <f t="shared" si="35"/>
        <v>0.17999999999301508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6619</v>
      </c>
      <c r="D1491" s="1">
        <v>0</v>
      </c>
      <c r="E1491" s="1">
        <v>0</v>
      </c>
      <c r="F1491" s="1">
        <v>0</v>
      </c>
      <c r="G1491" s="2">
        <f t="shared" si="34"/>
        <v>79.427999999999997</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605015</v>
      </c>
      <c r="D1492" s="1">
        <v>0</v>
      </c>
      <c r="E1492" s="1">
        <v>0</v>
      </c>
      <c r="F1492" s="1">
        <v>0</v>
      </c>
      <c r="G1492" s="2">
        <f t="shared" si="34"/>
        <v>7865.1949999999997</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1605761.8299999998</v>
      </c>
      <c r="D1499" s="1">
        <v>0</v>
      </c>
      <c r="E1499" s="1">
        <v>0</v>
      </c>
      <c r="F1499" s="1">
        <v>0</v>
      </c>
      <c r="G1499" s="2">
        <f t="shared" si="34"/>
        <v>32115.236599999997</v>
      </c>
      <c r="H1499" s="2">
        <f t="shared" si="35"/>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1044141.83</v>
      </c>
      <c r="D1501" s="1">
        <v>0</v>
      </c>
      <c r="E1501" s="1">
        <v>0</v>
      </c>
      <c r="F1501" s="1">
        <v>0</v>
      </c>
      <c r="G1501" s="2">
        <f t="shared" si="34"/>
        <v>22971.120259999996</v>
      </c>
      <c r="H1501" s="2">
        <f t="shared" si="35"/>
        <v>0.17000000004190952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141263.47</v>
      </c>
      <c r="D1502" s="1">
        <v>0</v>
      </c>
      <c r="E1502" s="1">
        <v>0</v>
      </c>
      <c r="F1502" s="1">
        <v>0</v>
      </c>
      <c r="G1502" s="2">
        <f t="shared" si="34"/>
        <v>3249.0598100000002</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595437.96</v>
      </c>
      <c r="D1503" s="1">
        <v>0</v>
      </c>
      <c r="E1503" s="1">
        <v>0</v>
      </c>
      <c r="F1503" s="1">
        <v>0</v>
      </c>
      <c r="G1503" s="2">
        <f t="shared" si="34"/>
        <v>14290.511039999999</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307321.40000000002</v>
      </c>
      <c r="D1504" s="1">
        <v>0</v>
      </c>
      <c r="E1504" s="1">
        <v>0</v>
      </c>
      <c r="F1504" s="1">
        <v>0</v>
      </c>
      <c r="G1504" s="2">
        <f t="shared" si="34"/>
        <v>7683.0350000000008</v>
      </c>
      <c r="H1504" s="2">
        <f t="shared" si="35"/>
        <v>0.40000000002328306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119</v>
      </c>
      <c r="D1509" s="1">
        <v>0</v>
      </c>
      <c r="E1509" s="1">
        <v>0</v>
      </c>
      <c r="F1509" s="1">
        <v>0</v>
      </c>
      <c r="G1509" s="2">
        <f t="shared" si="34"/>
        <v>3.57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311691.96999999997</v>
      </c>
      <c r="D1510" s="1">
        <v>0</v>
      </c>
      <c r="E1510" s="1">
        <v>0</v>
      </c>
      <c r="F1510" s="1">
        <v>0</v>
      </c>
      <c r="G1510" s="2">
        <f t="shared" si="34"/>
        <v>9662.4510699999992</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249928.03</v>
      </c>
      <c r="D1511" s="1">
        <v>0</v>
      </c>
      <c r="E1511" s="1">
        <v>0</v>
      </c>
      <c r="F1511" s="1">
        <v>0</v>
      </c>
      <c r="G1511" s="2">
        <f t="shared" si="34"/>
        <v>7997.6969600000002</v>
      </c>
      <c r="H1511" s="2">
        <f t="shared" si="35"/>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249928.03</v>
      </c>
      <c r="D1515" s="1">
        <v>0</v>
      </c>
      <c r="E1515" s="1">
        <v>0</v>
      </c>
      <c r="F1515" s="1">
        <v>0</v>
      </c>
      <c r="G1515" s="2">
        <f t="shared" si="34"/>
        <v>8997.4090799999994</v>
      </c>
      <c r="H1515" s="2">
        <f t="shared" si="3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14235337.810000001</v>
      </c>
      <c r="D1517" s="1">
        <v>0</v>
      </c>
      <c r="E1517" s="1">
        <v>0</v>
      </c>
      <c r="F1517" s="1">
        <v>0</v>
      </c>
      <c r="G1517" s="2">
        <f t="shared" si="34"/>
        <v>540942.83678000001</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14235337.810000001</v>
      </c>
      <c r="D1576" s="1">
        <v>0</v>
      </c>
      <c r="E1576" s="1">
        <v>0</v>
      </c>
      <c r="F1576" s="1">
        <v>0</v>
      </c>
      <c r="G1576" s="2">
        <f t="shared" si="34"/>
        <v>1380827.7675700001</v>
      </c>
      <c r="H1576" s="2">
        <f t="shared" si="35"/>
        <v>0.18999999947845936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75473.13</v>
      </c>
      <c r="D1578" s="1">
        <v>0</v>
      </c>
      <c r="E1578" s="1">
        <v>0</v>
      </c>
      <c r="F1578" s="1">
        <v>0</v>
      </c>
      <c r="G1578" s="2">
        <f t="shared" si="34"/>
        <v>7471.8398700000007</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293323.03000000003</v>
      </c>
      <c r="D1579" s="1">
        <v>0</v>
      </c>
      <c r="E1579" s="1">
        <v>0</v>
      </c>
      <c r="F1579" s="1">
        <v>0</v>
      </c>
      <c r="G1579" s="2">
        <f t="shared" si="34"/>
        <v>29332.303000000004</v>
      </c>
      <c r="H1579" s="2">
        <f t="shared" si="35"/>
        <v>3.0000000027939677E-2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13866541.65</v>
      </c>
      <c r="D1580" s="13">
        <v>0</v>
      </c>
      <c r="E1580" s="13">
        <v>0</v>
      </c>
      <c r="F1580" s="13">
        <v>0</v>
      </c>
      <c r="G1580" s="14">
        <f t="shared" si="34"/>
        <v>1400520.7066500001</v>
      </c>
      <c r="H1580" s="14">
        <f t="shared" si="35"/>
        <v>0.34999999962747097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51263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3422</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3273929.08</v>
      </c>
      <c r="I16" s="170">
        <f>'PR-RAS'!E6</f>
        <v>1629200.4500000002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1197244.31</v>
      </c>
      <c r="I17" s="170">
        <f>'PR-RAS'!E151</f>
        <v>1094831.3799999999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117972.45999999967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50445.469999999739</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14134753.26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14235337.810000001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14235337.810000001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9"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3273929.08</v>
      </c>
      <c r="E6" s="51">
        <f>E7+E44+E50+E82+E106+E124+E133+E139</f>
        <v>1629200.4500000002</v>
      </c>
      <c r="F6" s="52">
        <f t="shared" ref="F6:F131" si="0">IF(D6&lt;&gt;0,IF(E6/D6&gt;=100,"&gt;&gt;100",E6/D6*100),"-")</f>
        <v>49.762851002258124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0</v>
      </c>
      <c r="E50" s="51">
        <f>E51+E54+E59+E62+E65+E68+E71+E74+E77</f>
        <v>0</v>
      </c>
      <c r="F50" s="52" t="str">
        <f t="shared" si="0"/>
        <v>-</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c r="F69" s="52" t="str">
        <f t="shared" si="0"/>
        <v>-</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126444.25</v>
      </c>
      <c r="E82" s="51">
        <f t="shared" si="19"/>
        <v>126256.93</v>
      </c>
      <c r="F82" s="52">
        <f t="shared" si="0"/>
        <v>99.851855659707738</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126444.25</v>
      </c>
      <c r="E91" s="51">
        <f t="shared" si="21"/>
        <v>126256.93</v>
      </c>
      <c r="F91" s="52">
        <f t="shared" si="0"/>
        <v>99.851855659707738</v>
      </c>
    </row>
    <row r="92" spans="1:6" ht="12.75" customHeight="1" x14ac:dyDescent="0.2">
      <c r="A92" s="53">
        <v>6421</v>
      </c>
      <c r="B92" s="85" t="s">
        <v>229</v>
      </c>
      <c r="C92" s="50" t="s">
        <v>230</v>
      </c>
      <c r="D92" s="242">
        <v>126444.25</v>
      </c>
      <c r="E92" s="242">
        <v>126256.93</v>
      </c>
      <c r="F92" s="52">
        <f t="shared" si="0"/>
        <v>99.851855659707738</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429567.19</v>
      </c>
      <c r="E106" s="51">
        <f t="shared" si="23"/>
        <v>508443.69</v>
      </c>
      <c r="F106" s="52">
        <f t="shared" si="0"/>
        <v>118.3618539395432</v>
      </c>
    </row>
    <row r="107" spans="1:6" ht="12.75" customHeight="1" x14ac:dyDescent="0.2">
      <c r="A107" s="53">
        <v>651</v>
      </c>
      <c r="B107" s="85" t="s">
        <v>259</v>
      </c>
      <c r="C107" s="50" t="s">
        <v>260</v>
      </c>
      <c r="D107" s="51">
        <f t="shared" ref="D107:E107" si="24">SUM(D108:D111)</f>
        <v>429567.19</v>
      </c>
      <c r="E107" s="51">
        <f t="shared" si="24"/>
        <v>508443.69</v>
      </c>
      <c r="F107" s="52">
        <f t="shared" si="0"/>
        <v>118.3618539395432</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429567.19</v>
      </c>
      <c r="E111" s="242">
        <v>508443.69</v>
      </c>
      <c r="F111" s="52">
        <f t="shared" si="0"/>
        <v>118.3618539395432</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0</v>
      </c>
      <c r="E124" s="51">
        <f t="shared" si="27"/>
        <v>0</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2717917.64</v>
      </c>
      <c r="E133" s="51">
        <f t="shared" si="30"/>
        <v>994499.83000000007</v>
      </c>
      <c r="F133" s="52">
        <f t="shared" ref="F133:F223" si="31">IF(D133&lt;&gt;0,IF(E133/D133&gt;=100,"&gt;&gt;100",E133/D133*100),"-")</f>
        <v>36.590506473183645</v>
      </c>
    </row>
    <row r="134" spans="1:6" ht="24" x14ac:dyDescent="0.2">
      <c r="A134" s="53">
        <v>671</v>
      </c>
      <c r="B134" s="232" t="s">
        <v>313</v>
      </c>
      <c r="C134" s="50" t="s">
        <v>314</v>
      </c>
      <c r="D134" s="51">
        <f t="shared" ref="D134:E134" si="32">SUM(D135:D137)</f>
        <v>2717917.64</v>
      </c>
      <c r="E134" s="51">
        <f t="shared" si="32"/>
        <v>994499.83000000007</v>
      </c>
      <c r="F134" s="52">
        <f t="shared" si="31"/>
        <v>36.590506473183645</v>
      </c>
    </row>
    <row r="135" spans="1:6" ht="12.75" customHeight="1" x14ac:dyDescent="0.2">
      <c r="A135" s="53">
        <v>6711</v>
      </c>
      <c r="B135" s="85" t="s">
        <v>315</v>
      </c>
      <c r="C135" s="50" t="s">
        <v>316</v>
      </c>
      <c r="D135" s="242">
        <v>572865.54</v>
      </c>
      <c r="E135" s="242">
        <v>433714.83</v>
      </c>
      <c r="F135" s="52">
        <f t="shared" si="31"/>
        <v>75.709708424772757</v>
      </c>
    </row>
    <row r="136" spans="1:6" ht="24" x14ac:dyDescent="0.2">
      <c r="A136" s="53">
        <v>6712</v>
      </c>
      <c r="B136" s="232" t="s">
        <v>317</v>
      </c>
      <c r="C136" s="50" t="s">
        <v>318</v>
      </c>
      <c r="D136" s="242">
        <v>1895120.04</v>
      </c>
      <c r="E136" s="242">
        <v>310856.96999999997</v>
      </c>
      <c r="F136" s="52">
        <f t="shared" si="31"/>
        <v>16.403022681349512</v>
      </c>
    </row>
    <row r="137" spans="1:6" ht="24" x14ac:dyDescent="0.2">
      <c r="A137" s="53" t="s">
        <v>319</v>
      </c>
      <c r="B137" s="85" t="s">
        <v>320</v>
      </c>
      <c r="C137" s="50" t="s">
        <v>319</v>
      </c>
      <c r="D137" s="242">
        <v>249932.06</v>
      </c>
      <c r="E137" s="242">
        <v>249928.03</v>
      </c>
      <c r="F137" s="52">
        <f t="shared" si="31"/>
        <v>99.998387561803796</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1197244.31</v>
      </c>
      <c r="E151" s="51">
        <f t="shared" si="35"/>
        <v>1094831.3799999999</v>
      </c>
      <c r="F151" s="52">
        <f t="shared" si="31"/>
        <v>91.445945564777816</v>
      </c>
    </row>
    <row r="152" spans="1:6" ht="12.75" customHeight="1" x14ac:dyDescent="0.2">
      <c r="A152" s="53">
        <v>31</v>
      </c>
      <c r="B152" s="85" t="s">
        <v>348</v>
      </c>
      <c r="C152" s="50" t="s">
        <v>349</v>
      </c>
      <c r="D152" s="51">
        <f t="shared" ref="D152:E152" si="36">D153+D158+D159</f>
        <v>143306.80000000002</v>
      </c>
      <c r="E152" s="51">
        <f t="shared" si="36"/>
        <v>148797.92000000001</v>
      </c>
      <c r="F152" s="52">
        <f t="shared" si="31"/>
        <v>103.83172326784214</v>
      </c>
    </row>
    <row r="153" spans="1:6" ht="12.75" customHeight="1" x14ac:dyDescent="0.2">
      <c r="A153" s="53">
        <v>311</v>
      </c>
      <c r="B153" s="85" t="s">
        <v>350</v>
      </c>
      <c r="C153" s="50" t="s">
        <v>351</v>
      </c>
      <c r="D153" s="51">
        <f t="shared" ref="D153:E153" si="37">SUM(D154:D157)</f>
        <v>109155.08</v>
      </c>
      <c r="E153" s="51">
        <f t="shared" si="37"/>
        <v>120408.97</v>
      </c>
      <c r="F153" s="52">
        <f t="shared" si="31"/>
        <v>110.31000114699197</v>
      </c>
    </row>
    <row r="154" spans="1:6" ht="12.75" customHeight="1" x14ac:dyDescent="0.2">
      <c r="A154" s="53">
        <v>3111</v>
      </c>
      <c r="B154" s="85" t="s">
        <v>352</v>
      </c>
      <c r="C154" s="50" t="s">
        <v>353</v>
      </c>
      <c r="D154" s="242">
        <v>109155.08</v>
      </c>
      <c r="E154" s="242">
        <v>120408.97</v>
      </c>
      <c r="F154" s="52">
        <f t="shared" si="31"/>
        <v>110.31000114699197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16141.16</v>
      </c>
      <c r="E158" s="242">
        <v>8521.44</v>
      </c>
      <c r="F158" s="52">
        <f t="shared" si="31"/>
        <v>52.793231713210211</v>
      </c>
    </row>
    <row r="159" spans="1:6" ht="12.75" customHeight="1" x14ac:dyDescent="0.2">
      <c r="A159" s="53">
        <v>313</v>
      </c>
      <c r="B159" s="85" t="s">
        <v>362</v>
      </c>
      <c r="C159" s="50" t="s">
        <v>363</v>
      </c>
      <c r="D159" s="51">
        <f t="shared" ref="D159:E159" si="38">SUM(D160:D162)</f>
        <v>18010.560000000001</v>
      </c>
      <c r="E159" s="51">
        <f t="shared" si="38"/>
        <v>19867.509999999998</v>
      </c>
      <c r="F159" s="52">
        <f t="shared" si="31"/>
        <v>110.31034015599734</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18010.560000000001</v>
      </c>
      <c r="E161" s="242">
        <v>19867.509999999998</v>
      </c>
      <c r="F161" s="52">
        <f t="shared" si="31"/>
        <v>110.31034015599734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700227.58</v>
      </c>
      <c r="E163" s="51">
        <f t="shared" si="39"/>
        <v>606416.27999999991</v>
      </c>
      <c r="F163" s="52">
        <f t="shared" si="31"/>
        <v>86.602741354460775</v>
      </c>
    </row>
    <row r="164" spans="1:6" ht="12.75" customHeight="1" x14ac:dyDescent="0.2">
      <c r="A164" s="53">
        <v>321</v>
      </c>
      <c r="B164" s="85" t="s">
        <v>371</v>
      </c>
      <c r="C164" s="50" t="s">
        <v>372</v>
      </c>
      <c r="D164" s="51">
        <f t="shared" ref="D164:E164" si="40">SUM(D165:D168)</f>
        <v>4015.6499999999996</v>
      </c>
      <c r="E164" s="51">
        <f t="shared" si="40"/>
        <v>4150.6000000000004</v>
      </c>
      <c r="F164" s="52">
        <f t="shared" si="31"/>
        <v>103.36060164605981</v>
      </c>
    </row>
    <row r="165" spans="1:6" ht="12.75" customHeight="1" x14ac:dyDescent="0.2">
      <c r="A165" s="53">
        <v>3211</v>
      </c>
      <c r="B165" s="85" t="s">
        <v>373</v>
      </c>
      <c r="C165" s="50" t="s">
        <v>374</v>
      </c>
      <c r="D165" s="242">
        <v>1185.05</v>
      </c>
      <c r="E165" s="242">
        <v>2331.6</v>
      </c>
      <c r="F165" s="52">
        <f t="shared" si="31"/>
        <v>196.75119193282984</v>
      </c>
    </row>
    <row r="166" spans="1:6" ht="12.75" customHeight="1" x14ac:dyDescent="0.2">
      <c r="A166" s="53">
        <v>3212</v>
      </c>
      <c r="B166" s="85" t="s">
        <v>375</v>
      </c>
      <c r="C166" s="50" t="s">
        <v>376</v>
      </c>
      <c r="D166" s="242">
        <v>2013.4</v>
      </c>
      <c r="E166" s="242">
        <v>1659</v>
      </c>
      <c r="F166" s="52">
        <f t="shared" si="31"/>
        <v>82.397933843250215</v>
      </c>
    </row>
    <row r="167" spans="1:6" ht="12.75" customHeight="1" x14ac:dyDescent="0.2">
      <c r="A167" s="53">
        <v>3213</v>
      </c>
      <c r="B167" s="85" t="s">
        <v>377</v>
      </c>
      <c r="C167" s="50" t="s">
        <v>378</v>
      </c>
      <c r="D167" s="242">
        <v>642</v>
      </c>
      <c r="E167" s="242">
        <v>160</v>
      </c>
      <c r="F167" s="52">
        <f t="shared" si="31"/>
        <v>24.922118380062305</v>
      </c>
    </row>
    <row r="168" spans="1:6" ht="12.75" customHeight="1" x14ac:dyDescent="0.2">
      <c r="A168" s="53">
        <v>3214</v>
      </c>
      <c r="B168" s="85" t="s">
        <v>379</v>
      </c>
      <c r="C168" s="50" t="s">
        <v>380</v>
      </c>
      <c r="D168" s="242">
        <v>175.2</v>
      </c>
      <c r="E168" s="242"/>
      <c r="F168" s="52">
        <f t="shared" si="31"/>
        <v>0</v>
      </c>
    </row>
    <row r="169" spans="1:6" ht="12.75" customHeight="1" x14ac:dyDescent="0.2">
      <c r="A169" s="53">
        <v>322</v>
      </c>
      <c r="B169" s="85" t="s">
        <v>381</v>
      </c>
      <c r="C169" s="50" t="s">
        <v>382</v>
      </c>
      <c r="D169" s="51">
        <f t="shared" ref="D169:E169" si="41">SUM(D170:D176)</f>
        <v>6175.8499999999995</v>
      </c>
      <c r="E169" s="51">
        <f t="shared" si="41"/>
        <v>6523.61</v>
      </c>
      <c r="F169" s="52">
        <f t="shared" si="31"/>
        <v>105.63096577799007</v>
      </c>
    </row>
    <row r="170" spans="1:6" ht="12.75" customHeight="1" x14ac:dyDescent="0.2">
      <c r="A170" s="53">
        <v>3221</v>
      </c>
      <c r="B170" s="85" t="s">
        <v>383</v>
      </c>
      <c r="C170" s="50" t="s">
        <v>384</v>
      </c>
      <c r="D170" s="242">
        <v>1966.41</v>
      </c>
      <c r="E170" s="242">
        <v>1996.22</v>
      </c>
      <c r="F170" s="52">
        <f t="shared" si="31"/>
        <v>101.51596055756428</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4194.4399999999996</v>
      </c>
      <c r="E172" s="242">
        <v>3776.64</v>
      </c>
      <c r="F172" s="52">
        <f t="shared" si="31"/>
        <v>90.039194743517612</v>
      </c>
    </row>
    <row r="173" spans="1:6" ht="12.75" customHeight="1" x14ac:dyDescent="0.2">
      <c r="A173" s="53">
        <v>3224</v>
      </c>
      <c r="B173" s="85" t="s">
        <v>389</v>
      </c>
      <c r="C173" s="50" t="s">
        <v>390</v>
      </c>
      <c r="D173" s="242">
        <v>0</v>
      </c>
      <c r="E173" s="242">
        <v>50</v>
      </c>
      <c r="F173" s="52" t="str">
        <f t="shared" si="31"/>
        <v>-</v>
      </c>
    </row>
    <row r="174" spans="1:6" ht="12.75" customHeight="1" x14ac:dyDescent="0.2">
      <c r="A174" s="53">
        <v>3225</v>
      </c>
      <c r="B174" s="85" t="s">
        <v>391</v>
      </c>
      <c r="C174" s="50" t="s">
        <v>392</v>
      </c>
      <c r="D174" s="242">
        <v>15</v>
      </c>
      <c r="E174" s="242">
        <v>700.75</v>
      </c>
      <c r="F174" s="52">
        <f t="shared" si="31"/>
        <v>4671.666666666667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662012.87</v>
      </c>
      <c r="E177" s="51">
        <f t="shared" si="42"/>
        <v>573522.18999999994</v>
      </c>
      <c r="F177" s="52">
        <f t="shared" si="31"/>
        <v>86.633087661875805</v>
      </c>
    </row>
    <row r="178" spans="1:6" ht="12.75" customHeight="1" x14ac:dyDescent="0.2">
      <c r="A178" s="53">
        <v>3231</v>
      </c>
      <c r="B178" s="85" t="s">
        <v>399</v>
      </c>
      <c r="C178" s="50" t="s">
        <v>400</v>
      </c>
      <c r="D178" s="242">
        <v>3711.24</v>
      </c>
      <c r="E178" s="242">
        <v>3866.44</v>
      </c>
      <c r="F178" s="52">
        <f t="shared" si="31"/>
        <v>104.18189068882637</v>
      </c>
    </row>
    <row r="179" spans="1:6" ht="12.75" customHeight="1" x14ac:dyDescent="0.2">
      <c r="A179" s="53">
        <v>3232</v>
      </c>
      <c r="B179" s="85" t="s">
        <v>401</v>
      </c>
      <c r="C179" s="50" t="s">
        <v>402</v>
      </c>
      <c r="D179" s="242">
        <v>140378.16</v>
      </c>
      <c r="E179" s="242">
        <v>121268.47</v>
      </c>
      <c r="F179" s="52">
        <f t="shared" si="31"/>
        <v>86.3869921076042</v>
      </c>
    </row>
    <row r="180" spans="1:6" ht="12.75" customHeight="1" x14ac:dyDescent="0.2">
      <c r="A180" s="53">
        <v>3233</v>
      </c>
      <c r="B180" s="85" t="s">
        <v>403</v>
      </c>
      <c r="C180" s="50" t="s">
        <v>404</v>
      </c>
      <c r="D180" s="242">
        <v>6638.88</v>
      </c>
      <c r="E180" s="242">
        <v>10295.08</v>
      </c>
      <c r="F180" s="52">
        <f t="shared" si="31"/>
        <v>155.07254235654207</v>
      </c>
    </row>
    <row r="181" spans="1:6" ht="12.75" customHeight="1" x14ac:dyDescent="0.2">
      <c r="A181" s="53">
        <v>3234</v>
      </c>
      <c r="B181" s="85" t="s">
        <v>405</v>
      </c>
      <c r="C181" s="50" t="s">
        <v>406</v>
      </c>
      <c r="D181" s="242">
        <v>874.88</v>
      </c>
      <c r="E181" s="242">
        <v>157.68</v>
      </c>
      <c r="F181" s="52">
        <f t="shared" si="31"/>
        <v>18.023043160204828</v>
      </c>
    </row>
    <row r="182" spans="1:6" ht="12.75" customHeight="1" x14ac:dyDescent="0.2">
      <c r="A182" s="53">
        <v>3235</v>
      </c>
      <c r="B182" s="85" t="s">
        <v>407</v>
      </c>
      <c r="C182" s="50" t="s">
        <v>408</v>
      </c>
      <c r="D182" s="242">
        <v>0</v>
      </c>
      <c r="E182" s="242">
        <v>39.380000000000003</v>
      </c>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494383.45</v>
      </c>
      <c r="E184" s="242">
        <v>428302.19</v>
      </c>
      <c r="F184" s="52">
        <f t="shared" si="31"/>
        <v>86.633601913656292</v>
      </c>
    </row>
    <row r="185" spans="1:6" ht="12.75" customHeight="1" x14ac:dyDescent="0.2">
      <c r="A185" s="53">
        <v>3238</v>
      </c>
      <c r="B185" s="85" t="s">
        <v>413</v>
      </c>
      <c r="C185" s="50" t="s">
        <v>414</v>
      </c>
      <c r="D185" s="242">
        <v>2788.3</v>
      </c>
      <c r="E185" s="242">
        <v>2831.51</v>
      </c>
      <c r="F185" s="52">
        <f t="shared" si="31"/>
        <v>101.54968977513181</v>
      </c>
    </row>
    <row r="186" spans="1:6" ht="12.75" customHeight="1" x14ac:dyDescent="0.2">
      <c r="A186" s="53">
        <v>3239</v>
      </c>
      <c r="B186" s="85" t="s">
        <v>415</v>
      </c>
      <c r="C186" s="50" t="s">
        <v>416</v>
      </c>
      <c r="D186" s="242">
        <v>13237.96</v>
      </c>
      <c r="E186" s="242">
        <v>6761.44</v>
      </c>
      <c r="F186" s="52">
        <f t="shared" si="31"/>
        <v>51.07614768438642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28023.21</v>
      </c>
      <c r="E188" s="51">
        <f t="shared" si="43"/>
        <v>22219.879999999997</v>
      </c>
      <c r="F188" s="52">
        <f t="shared" si="31"/>
        <v>79.290987720535938</v>
      </c>
    </row>
    <row r="189" spans="1:6" ht="12.75" customHeight="1" x14ac:dyDescent="0.2">
      <c r="A189" s="53">
        <v>3291</v>
      </c>
      <c r="B189" s="232" t="s">
        <v>421</v>
      </c>
      <c r="C189" s="50" t="s">
        <v>422</v>
      </c>
      <c r="D189" s="242">
        <v>16178.97</v>
      </c>
      <c r="E189" s="242">
        <v>15063.9</v>
      </c>
      <c r="F189" s="52">
        <f t="shared" si="31"/>
        <v>93.107904891349705</v>
      </c>
    </row>
    <row r="190" spans="1:6" ht="12.75" customHeight="1" x14ac:dyDescent="0.2">
      <c r="A190" s="53">
        <v>3292</v>
      </c>
      <c r="B190" s="85" t="s">
        <v>423</v>
      </c>
      <c r="C190" s="50" t="s">
        <v>424</v>
      </c>
      <c r="D190" s="242">
        <v>4292.59</v>
      </c>
      <c r="E190" s="242">
        <v>3767.17</v>
      </c>
      <c r="F190" s="52">
        <f t="shared" si="31"/>
        <v>87.759837301023396</v>
      </c>
    </row>
    <row r="191" spans="1:6" ht="12.75" customHeight="1" x14ac:dyDescent="0.2">
      <c r="A191" s="53">
        <v>3293</v>
      </c>
      <c r="B191" s="85" t="s">
        <v>425</v>
      </c>
      <c r="C191" s="50" t="s">
        <v>426</v>
      </c>
      <c r="D191" s="242">
        <v>7324.51</v>
      </c>
      <c r="E191" s="242">
        <v>3051.21</v>
      </c>
      <c r="F191" s="52">
        <f t="shared" si="31"/>
        <v>41.657530674406893</v>
      </c>
    </row>
    <row r="192" spans="1:6" ht="12.75" customHeight="1" x14ac:dyDescent="0.2">
      <c r="A192" s="53">
        <v>3294</v>
      </c>
      <c r="B192" s="85" t="s">
        <v>427</v>
      </c>
      <c r="C192" s="50" t="s">
        <v>428</v>
      </c>
      <c r="D192" s="242">
        <v>69.02</v>
      </c>
      <c r="E192" s="242">
        <v>80</v>
      </c>
      <c r="F192" s="52">
        <f t="shared" si="31"/>
        <v>115.90843233845263</v>
      </c>
    </row>
    <row r="193" spans="1:6" ht="12.75" customHeight="1" x14ac:dyDescent="0.2">
      <c r="A193" s="53">
        <v>3295</v>
      </c>
      <c r="B193" s="85" t="s">
        <v>429</v>
      </c>
      <c r="C193" s="50" t="s">
        <v>430</v>
      </c>
      <c r="D193" s="242">
        <v>53.09</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105.03</v>
      </c>
      <c r="E195" s="242">
        <v>257.60000000000002</v>
      </c>
      <c r="F195" s="52">
        <f t="shared" si="31"/>
        <v>245.26325811672857</v>
      </c>
    </row>
    <row r="196" spans="1:6" ht="12.75" customHeight="1" x14ac:dyDescent="0.2">
      <c r="A196" s="53">
        <v>34</v>
      </c>
      <c r="B196" s="232" t="s">
        <v>435</v>
      </c>
      <c r="C196" s="50" t="s">
        <v>436</v>
      </c>
      <c r="D196" s="51">
        <f t="shared" ref="D196:E196" si="44">D197+D202+D210</f>
        <v>353709.93</v>
      </c>
      <c r="E196" s="51">
        <f t="shared" si="44"/>
        <v>339617.18</v>
      </c>
      <c r="F196" s="52">
        <f t="shared" si="31"/>
        <v>96.015732439290019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314002.17</v>
      </c>
      <c r="E202" s="51">
        <f t="shared" si="46"/>
        <v>299763.96999999997</v>
      </c>
      <c r="F202" s="52">
        <f t="shared" si="31"/>
        <v>95.46557273792088</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198538.77</v>
      </c>
      <c r="E204" s="242">
        <v>198721.57</v>
      </c>
      <c r="F204" s="52">
        <f t="shared" si="31"/>
        <v>100.09207269693472</v>
      </c>
    </row>
    <row r="205" spans="1:6" ht="24" x14ac:dyDescent="0.2">
      <c r="A205" s="53">
        <v>3423</v>
      </c>
      <c r="B205" s="232" t="s">
        <v>453</v>
      </c>
      <c r="C205" s="50" t="s">
        <v>454</v>
      </c>
      <c r="D205" s="242">
        <v>115463.4</v>
      </c>
      <c r="E205" s="242">
        <v>101042.4</v>
      </c>
      <c r="F205" s="52">
        <f t="shared" si="31"/>
        <v>87.510327948077048</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39707.760000000002</v>
      </c>
      <c r="E210" s="51">
        <f t="shared" si="47"/>
        <v>39853.21</v>
      </c>
      <c r="F210" s="52">
        <f t="shared" si="31"/>
        <v>100.36630119654193</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39707.760000000002</v>
      </c>
      <c r="E214" s="242">
        <v>39853.21</v>
      </c>
      <c r="F214" s="52">
        <f t="shared" si="31"/>
        <v>100.36630119654193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c r="F248" s="52" t="str">
        <f t="shared" si="61"/>
        <v>-</v>
      </c>
    </row>
    <row r="249" spans="1:6" ht="12.75" customHeight="1" x14ac:dyDescent="0.2">
      <c r="A249" s="53" t="s">
        <v>540</v>
      </c>
      <c r="B249" s="85" t="s">
        <v>203</v>
      </c>
      <c r="C249" s="50" t="s">
        <v>540</v>
      </c>
      <c r="D249" s="242">
        <v>0</v>
      </c>
      <c r="E249" s="242"/>
      <c r="F249" s="52" t="str">
        <f t="shared" si="61"/>
        <v>-</v>
      </c>
    </row>
    <row r="250" spans="1:6" ht="24" x14ac:dyDescent="0.2">
      <c r="A250" s="53" t="s">
        <v>541</v>
      </c>
      <c r="B250" s="85" t="s">
        <v>205</v>
      </c>
      <c r="C250" s="50" t="s">
        <v>541</v>
      </c>
      <c r="D250" s="242">
        <v>0</v>
      </c>
      <c r="E250" s="242"/>
      <c r="F250" s="52" t="str">
        <f t="shared" si="61"/>
        <v>-</v>
      </c>
    </row>
    <row r="251" spans="1:6" ht="24" x14ac:dyDescent="0.2">
      <c r="A251" s="53" t="s">
        <v>542</v>
      </c>
      <c r="B251" s="85" t="s">
        <v>207</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343</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1197244.31</v>
      </c>
      <c r="E289" s="51">
        <f t="shared" si="79"/>
        <v>1094831.3799999999</v>
      </c>
      <c r="F289" s="52">
        <f t="shared" si="76"/>
        <v>91.445945564777816</v>
      </c>
    </row>
    <row r="290" spans="1:6" ht="12.75" customHeight="1" x14ac:dyDescent="0.2">
      <c r="A290" s="53" t="s">
        <v>608</v>
      </c>
      <c r="B290" s="85" t="s">
        <v>619</v>
      </c>
      <c r="C290" s="50" t="s">
        <v>620</v>
      </c>
      <c r="D290" s="51">
        <f>IF(D6&gt;=D289,D6-D289,0)</f>
        <v>2076684.77</v>
      </c>
      <c r="E290" s="51">
        <f>IF(E6&gt;=E289,E6-E289,0)</f>
        <v>534369.0700000003</v>
      </c>
      <c r="F290" s="52">
        <f t="shared" si="76"/>
        <v>25.73183362826898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372344.84</v>
      </c>
      <c r="E292" s="242">
        <v>270128.49</v>
      </c>
      <c r="F292" s="52">
        <f t="shared" si="76"/>
        <v>72.547934328833449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19860.48</v>
      </c>
      <c r="E294" s="242">
        <v>6116.39</v>
      </c>
      <c r="F294" s="52">
        <f t="shared" si="76"/>
        <v>30.79678839584945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2078625.09</v>
      </c>
      <c r="E350" s="51">
        <f t="shared" si="95"/>
        <v>605015</v>
      </c>
      <c r="F350" s="52">
        <f t="shared" si="81"/>
        <v>29.106499431313992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2078625.09</v>
      </c>
      <c r="E363" s="51">
        <f t="shared" si="99"/>
        <v>605015</v>
      </c>
      <c r="F363" s="52">
        <f t="shared" si="81"/>
        <v>29.106499431313992</v>
      </c>
    </row>
    <row r="364" spans="1:6" ht="12.75" customHeight="1" x14ac:dyDescent="0.2">
      <c r="A364" s="53">
        <v>421</v>
      </c>
      <c r="B364" s="85" t="s">
        <v>758</v>
      </c>
      <c r="C364" s="50" t="s">
        <v>759</v>
      </c>
      <c r="D364" s="51">
        <f t="shared" ref="D364:E364" si="100">SUM(D365:D368)</f>
        <v>2025485.28</v>
      </c>
      <c r="E364" s="51">
        <f t="shared" si="100"/>
        <v>567017.61</v>
      </c>
      <c r="F364" s="52">
        <f t="shared" si="81"/>
        <v>27.994160984472817</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2025485.28</v>
      </c>
      <c r="E368" s="242">
        <v>567017.61</v>
      </c>
      <c r="F368" s="52">
        <f t="shared" si="81"/>
        <v>27.994160984472817</v>
      </c>
    </row>
    <row r="369" spans="1:6" ht="12.75" customHeight="1" x14ac:dyDescent="0.2">
      <c r="A369" s="53">
        <v>422</v>
      </c>
      <c r="B369" s="85" t="s">
        <v>764</v>
      </c>
      <c r="C369" s="50" t="s">
        <v>765</v>
      </c>
      <c r="D369" s="51">
        <f t="shared" ref="D369:E369" si="101">SUM(D370:D377)</f>
        <v>53139.810000000005</v>
      </c>
      <c r="E369" s="51">
        <f t="shared" si="101"/>
        <v>835</v>
      </c>
      <c r="F369" s="52">
        <f t="shared" si="81"/>
        <v>1.571326656982778</v>
      </c>
    </row>
    <row r="370" spans="1:6" ht="12.75" customHeight="1" x14ac:dyDescent="0.2">
      <c r="A370" s="53">
        <v>4221</v>
      </c>
      <c r="B370" s="85" t="s">
        <v>674</v>
      </c>
      <c r="C370" s="50" t="s">
        <v>766</v>
      </c>
      <c r="D370" s="242">
        <v>9369.7000000000007</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3657.06</v>
      </c>
      <c r="E372" s="242">
        <v>835</v>
      </c>
      <c r="F372" s="52">
        <f t="shared" si="81"/>
        <v>22.832548549928084</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40113.050000000003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37162.39</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37162.39</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2078625.09</v>
      </c>
      <c r="E408" s="51">
        <f t="shared" si="111"/>
        <v>605015</v>
      </c>
      <c r="F408" s="52">
        <f t="shared" si="81"/>
        <v>29.106499431313992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3273929.08</v>
      </c>
      <c r="E412" s="51">
        <f>E6+E298</f>
        <v>1629200.4500000002</v>
      </c>
      <c r="F412" s="52">
        <f t="shared" si="81"/>
        <v>49.762851002258124</v>
      </c>
    </row>
    <row r="413" spans="1:6" ht="12.75" customHeight="1" x14ac:dyDescent="0.2">
      <c r="A413" s="53" t="s">
        <v>608</v>
      </c>
      <c r="B413" s="85" t="s">
        <v>831</v>
      </c>
      <c r="C413" s="50" t="s">
        <v>832</v>
      </c>
      <c r="D413" s="51">
        <f t="shared" ref="D413:E413" si="112">D289+D350</f>
        <v>3275869.4000000004</v>
      </c>
      <c r="E413" s="51">
        <f t="shared" si="112"/>
        <v>1699846.38</v>
      </c>
      <c r="F413" s="52">
        <f t="shared" si="81"/>
        <v>51.88993126526961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1940.320000000298</v>
      </c>
      <c r="E415" s="51">
        <f t="shared" si="114"/>
        <v>70645.929999999702</v>
      </c>
      <c r="F415" s="52">
        <f t="shared" si="81"/>
        <v>3640.9422157164208</v>
      </c>
    </row>
    <row r="416" spans="1:6" ht="12.75" customHeight="1" x14ac:dyDescent="0.2">
      <c r="A416" s="60" t="s">
        <v>837</v>
      </c>
      <c r="B416" s="232" t="s">
        <v>838</v>
      </c>
      <c r="C416" s="61" t="s">
        <v>839</v>
      </c>
      <c r="D416" s="51">
        <f t="shared" ref="D416:E416" si="115">IF(D292-D293+D409-D410&gt;=0,D292-D293+D409-D410,0)</f>
        <v>372344.84</v>
      </c>
      <c r="E416" s="51">
        <f t="shared" si="115"/>
        <v>270128.49</v>
      </c>
      <c r="F416" s="52">
        <f t="shared" si="81"/>
        <v>72.547934328833449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19860.48</v>
      </c>
      <c r="E418" s="62">
        <f t="shared" si="117"/>
        <v>6116.39</v>
      </c>
      <c r="F418" s="57">
        <f t="shared" si="81"/>
        <v>30.79678839584945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252432.06</v>
      </c>
      <c r="E528" s="51">
        <f t="shared" si="148"/>
        <v>249928.03</v>
      </c>
      <c r="F528" s="52">
        <f t="shared" si="119"/>
        <v>99.008038043979042</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2500</v>
      </c>
      <c r="E580" s="51">
        <f t="shared" si="162"/>
        <v>0</v>
      </c>
      <c r="F580" s="52">
        <f t="shared" si="119"/>
        <v>0</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2500</v>
      </c>
      <c r="E585" s="51">
        <f t="shared" si="164"/>
        <v>0</v>
      </c>
      <c r="F585" s="52">
        <f t="shared" si="119"/>
        <v>0</v>
      </c>
    </row>
    <row r="586" spans="1:6" ht="12.75" customHeight="1" x14ac:dyDescent="0.2">
      <c r="A586" s="53">
        <v>5321</v>
      </c>
      <c r="B586" s="85" t="s">
        <v>1170</v>
      </c>
      <c r="C586" s="50" t="s">
        <v>1171</v>
      </c>
      <c r="D586" s="242">
        <v>2500</v>
      </c>
      <c r="E586" s="242"/>
      <c r="F586" s="52">
        <f t="shared" si="119"/>
        <v>0</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249932.06</v>
      </c>
      <c r="E593" s="51">
        <f t="shared" si="167"/>
        <v>249928.03</v>
      </c>
      <c r="F593" s="52">
        <f t="shared" si="119"/>
        <v>99.998387561803796</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249932.06</v>
      </c>
      <c r="E605" s="51">
        <f t="shared" si="171"/>
        <v>249928.03</v>
      </c>
      <c r="F605" s="52">
        <f t="shared" si="119"/>
        <v>99.998387561803796</v>
      </c>
    </row>
    <row r="606" spans="1:6" ht="24" x14ac:dyDescent="0.2">
      <c r="A606" s="53">
        <v>5443</v>
      </c>
      <c r="B606" s="85" t="s">
        <v>1209</v>
      </c>
      <c r="C606" s="50" t="s">
        <v>1210</v>
      </c>
      <c r="D606" s="242">
        <v>249932.06</v>
      </c>
      <c r="E606" s="242">
        <v>249928.03</v>
      </c>
      <c r="F606" s="52">
        <f t="shared" si="119"/>
        <v>99.998387561803796</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252432.06</v>
      </c>
      <c r="E636" s="51">
        <f t="shared" si="179"/>
        <v>249928.03</v>
      </c>
      <c r="F636" s="52">
        <f t="shared" si="119"/>
        <v>99.008038043979042</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3273929.08</v>
      </c>
      <c r="E639" s="51">
        <f t="shared" si="180"/>
        <v>1629200.4500000002</v>
      </c>
      <c r="F639" s="52">
        <f t="shared" si="119"/>
        <v>49.762851002258124</v>
      </c>
    </row>
    <row r="640" spans="1:6" ht="12.75" customHeight="1" x14ac:dyDescent="0.2">
      <c r="A640" s="53" t="s">
        <v>608</v>
      </c>
      <c r="B640" s="85" t="s">
        <v>1277</v>
      </c>
      <c r="C640" s="50" t="s">
        <v>1278</v>
      </c>
      <c r="D640" s="51">
        <f t="shared" ref="D640:E640" si="181">D413+D528</f>
        <v>3528301.4600000004</v>
      </c>
      <c r="E640" s="51">
        <f t="shared" si="181"/>
        <v>1949774.41</v>
      </c>
      <c r="F640" s="52">
        <f t="shared" si="119"/>
        <v>55.260992636383165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254372.38000000035</v>
      </c>
      <c r="E642" s="51">
        <f t="shared" si="183"/>
        <v>320573.95999999973</v>
      </c>
      <c r="F642" s="52">
        <f t="shared" si="119"/>
        <v>126.02545921062629</v>
      </c>
    </row>
    <row r="643" spans="1:6" ht="24" x14ac:dyDescent="0.2">
      <c r="A643" s="60" t="s">
        <v>1283</v>
      </c>
      <c r="B643" s="85" t="s">
        <v>1284</v>
      </c>
      <c r="C643" s="61" t="s">
        <v>1283</v>
      </c>
      <c r="D643" s="51">
        <f t="shared" ref="D643:E643" si="184">IF(D416-D417+D637-D638&gt;=0,D416-D417+D637-D638,0)</f>
        <v>372344.84</v>
      </c>
      <c r="E643" s="51">
        <f t="shared" si="184"/>
        <v>270128.49</v>
      </c>
      <c r="F643" s="52">
        <f t="shared" si="119"/>
        <v>72.547934328833449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117972.45999999967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50445.469999999739</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v>
      </c>
      <c r="E654" s="262">
        <v>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v>
      </c>
      <c r="E656" s="262">
        <v>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2013.4</v>
      </c>
      <c r="E718" s="242">
        <v>1659</v>
      </c>
      <c r="F718" s="52">
        <f t="shared" si="188"/>
        <v>82.397933843250215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1240.42</v>
      </c>
      <c r="E723" s="242">
        <v>8179.76</v>
      </c>
      <c r="F723" s="52">
        <f t="shared" si="188"/>
        <v>659.43470759903903</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16178.97</v>
      </c>
      <c r="E725" s="242">
        <v>15063.9</v>
      </c>
      <c r="F725" s="52">
        <f t="shared" ref="F725:F979" si="190">IF(D725&lt;&gt;0,IF(E725/D725&gt;=100,"&gt;&gt;100",E725/D725*100),"-")</f>
        <v>93.107904891349705</v>
      </c>
    </row>
    <row r="726" spans="1:6" ht="12.75" customHeight="1" x14ac:dyDescent="0.2">
      <c r="A726" s="53" t="s">
        <v>1431</v>
      </c>
      <c r="B726" s="85" t="s">
        <v>1432</v>
      </c>
      <c r="C726" s="50" t="s">
        <v>1431</v>
      </c>
      <c r="D726" s="242">
        <v>1209.72</v>
      </c>
      <c r="E726" s="242">
        <v>488.49</v>
      </c>
      <c r="F726" s="52">
        <f t="shared" si="190"/>
        <v>40.380418609264957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198538.77</v>
      </c>
      <c r="E739" s="242">
        <v>198721.57</v>
      </c>
      <c r="F739" s="52">
        <f t="shared" si="190"/>
        <v>100.09207269693472</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115463.4</v>
      </c>
      <c r="E742" s="242">
        <v>101042.4</v>
      </c>
      <c r="F742" s="52">
        <f t="shared" si="190"/>
        <v>87.510327948077048</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249932.06</v>
      </c>
      <c r="E954" s="242">
        <v>249928.03</v>
      </c>
      <c r="F954" s="52">
        <f t="shared" si="190"/>
        <v>99.998387561803796</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14134753.26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1706346.3800000001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1101331.3800000001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143397.92000000001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611697.28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339617.18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6619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605015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1605761.8299999998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1044141.83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141263.47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595437.96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307321.40000000002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311691.96999999997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249928.03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249928.03</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14235337.810000001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14235337.810000001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75473.13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293323.03000000003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13866541.65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51263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54.6" customHeight="1" x14ac:dyDescent="0.2">
      <c r="A56" s="306" t="s">
        <v>3420</v>
      </c>
      <c r="B56" s="374" t="s">
        <v>3421</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Lučka Uprava Slavonski Brod</cp:lastModifiedBy>
  <cp:lastPrinted>2024-09-24T08:26:57Z</cp:lastPrinted>
  <dcterms:created xsi:type="dcterms:W3CDTF">2022-04-01T05:14:30Z</dcterms:created>
  <dcterms:modified xsi:type="dcterms:W3CDTF">2025-02-03T07:48:26Z</dcterms:modified>
</cp:coreProperties>
</file>